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DI-PE-ST3\Pe_sharing\02_TSK\TSK_SPFAS\2526\"/>
    </mc:Choice>
  </mc:AlternateContent>
  <xr:revisionPtr revIDLastSave="0" documentId="8_{7843AC00-0224-49ED-BA57-DC47B50771E1}" xr6:coauthVersionLast="47" xr6:coauthVersionMax="47" xr10:uidLastSave="{00000000-0000-0000-0000-000000000000}"/>
  <bookViews>
    <workbookView xWindow="12780" yWindow="285" windowWidth="15075" windowHeight="15150" activeTab="2" xr2:uid="{00000000-000D-0000-FFFF-FFFF00000000}"/>
  </bookViews>
  <sheets>
    <sheet name="Summary" sheetId="7" r:id="rId1"/>
    <sheet name="Primary" sheetId="3" r:id="rId2"/>
    <sheet name="Database(Primary)" sheetId="5" r:id="rId3"/>
  </sheets>
  <definedNames>
    <definedName name="_xlnm._FilterDatabase" localSheetId="1" hidden="1">Primary!$A$1:$AB$15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2" i="3"/>
  <c r="Q36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2" i="3"/>
  <c r="K31" i="3" l="1"/>
  <c r="W31" i="3" s="1"/>
  <c r="K9" i="3"/>
  <c r="W9" i="3" s="1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O3" i="3"/>
  <c r="Y3" i="3" s="1"/>
  <c r="O4" i="3"/>
  <c r="Y4" i="3" s="1"/>
  <c r="O5" i="3"/>
  <c r="Y5" i="3" s="1"/>
  <c r="O6" i="3"/>
  <c r="Y6" i="3" s="1"/>
  <c r="O7" i="3"/>
  <c r="Y7" i="3" s="1"/>
  <c r="O8" i="3"/>
  <c r="Y8" i="3" s="1"/>
  <c r="O9" i="3"/>
  <c r="Y9" i="3" s="1"/>
  <c r="O10" i="3"/>
  <c r="Y10" i="3" s="1"/>
  <c r="O11" i="3"/>
  <c r="Y11" i="3" s="1"/>
  <c r="O12" i="3"/>
  <c r="Y12" i="3" s="1"/>
  <c r="O13" i="3"/>
  <c r="Y13" i="3" s="1"/>
  <c r="O14" i="3"/>
  <c r="Y14" i="3" s="1"/>
  <c r="O15" i="3"/>
  <c r="Y15" i="3" s="1"/>
  <c r="O16" i="3"/>
  <c r="Y16" i="3" s="1"/>
  <c r="O17" i="3"/>
  <c r="Y17" i="3" s="1"/>
  <c r="O18" i="3"/>
  <c r="Y18" i="3" s="1"/>
  <c r="O19" i="3"/>
  <c r="Y19" i="3" s="1"/>
  <c r="O20" i="3"/>
  <c r="Y20" i="3" s="1"/>
  <c r="O21" i="3"/>
  <c r="Y21" i="3" s="1"/>
  <c r="O22" i="3"/>
  <c r="Y22" i="3" s="1"/>
  <c r="O23" i="3"/>
  <c r="Y23" i="3" s="1"/>
  <c r="O24" i="3"/>
  <c r="Y24" i="3" s="1"/>
  <c r="O25" i="3"/>
  <c r="Y25" i="3" s="1"/>
  <c r="O26" i="3"/>
  <c r="Y26" i="3" s="1"/>
  <c r="O27" i="3"/>
  <c r="Y27" i="3" s="1"/>
  <c r="O28" i="3"/>
  <c r="Y28" i="3" s="1"/>
  <c r="O29" i="3"/>
  <c r="Y29" i="3" s="1"/>
  <c r="O30" i="3"/>
  <c r="Y30" i="3" s="1"/>
  <c r="O31" i="3"/>
  <c r="Y31" i="3" s="1"/>
  <c r="O32" i="3"/>
  <c r="Y32" i="3" s="1"/>
  <c r="O33" i="3"/>
  <c r="Y33" i="3" s="1"/>
  <c r="O34" i="3"/>
  <c r="Y34" i="3" s="1"/>
  <c r="O35" i="3"/>
  <c r="Y35" i="3" s="1"/>
  <c r="O36" i="3"/>
  <c r="Y36" i="3" s="1"/>
  <c r="M3" i="3"/>
  <c r="X3" i="3" s="1"/>
  <c r="M4" i="3"/>
  <c r="X4" i="3" s="1"/>
  <c r="M5" i="3"/>
  <c r="X5" i="3" s="1"/>
  <c r="M6" i="3"/>
  <c r="X6" i="3" s="1"/>
  <c r="M7" i="3"/>
  <c r="X7" i="3" s="1"/>
  <c r="M8" i="3"/>
  <c r="X8" i="3" s="1"/>
  <c r="M9" i="3"/>
  <c r="X9" i="3" s="1"/>
  <c r="M10" i="3"/>
  <c r="X10" i="3" s="1"/>
  <c r="M11" i="3"/>
  <c r="X11" i="3" s="1"/>
  <c r="M12" i="3"/>
  <c r="X12" i="3" s="1"/>
  <c r="M13" i="3"/>
  <c r="X13" i="3" s="1"/>
  <c r="M14" i="3"/>
  <c r="X14" i="3" s="1"/>
  <c r="M15" i="3"/>
  <c r="X15" i="3" s="1"/>
  <c r="M16" i="3"/>
  <c r="X16" i="3" s="1"/>
  <c r="M17" i="3"/>
  <c r="X17" i="3" s="1"/>
  <c r="M18" i="3"/>
  <c r="X18" i="3" s="1"/>
  <c r="M19" i="3"/>
  <c r="X19" i="3" s="1"/>
  <c r="M20" i="3"/>
  <c r="X20" i="3" s="1"/>
  <c r="M21" i="3"/>
  <c r="X21" i="3" s="1"/>
  <c r="M22" i="3"/>
  <c r="X22" i="3" s="1"/>
  <c r="M23" i="3"/>
  <c r="X23" i="3" s="1"/>
  <c r="M24" i="3"/>
  <c r="X24" i="3" s="1"/>
  <c r="M25" i="3"/>
  <c r="X25" i="3" s="1"/>
  <c r="M26" i="3"/>
  <c r="X26" i="3" s="1"/>
  <c r="M27" i="3"/>
  <c r="X27" i="3" s="1"/>
  <c r="M28" i="3"/>
  <c r="X28" i="3" s="1"/>
  <c r="M29" i="3"/>
  <c r="X29" i="3" s="1"/>
  <c r="M30" i="3"/>
  <c r="X30" i="3" s="1"/>
  <c r="M31" i="3"/>
  <c r="X31" i="3" s="1"/>
  <c r="M32" i="3"/>
  <c r="X32" i="3" s="1"/>
  <c r="M33" i="3"/>
  <c r="X33" i="3" s="1"/>
  <c r="M34" i="3"/>
  <c r="X34" i="3" s="1"/>
  <c r="M35" i="3"/>
  <c r="X35" i="3" s="1"/>
  <c r="M36" i="3"/>
  <c r="X36" i="3" s="1"/>
  <c r="U2" i="3"/>
  <c r="S2" i="3"/>
  <c r="O2" i="3"/>
  <c r="Y2" i="3" s="1"/>
  <c r="M2" i="3"/>
  <c r="X2" i="3" s="1"/>
  <c r="K3" i="3"/>
  <c r="K4" i="3"/>
  <c r="K5" i="3"/>
  <c r="W5" i="3" s="1"/>
  <c r="K6" i="3"/>
  <c r="W6" i="3" s="1"/>
  <c r="K7" i="3"/>
  <c r="K8" i="3"/>
  <c r="K10" i="3"/>
  <c r="W10" i="3" s="1"/>
  <c r="K11" i="3"/>
  <c r="K12" i="3"/>
  <c r="W12" i="3" s="1"/>
  <c r="K13" i="3"/>
  <c r="W13" i="3" s="1"/>
  <c r="K14" i="3"/>
  <c r="W14" i="3" s="1"/>
  <c r="K15" i="3"/>
  <c r="K16" i="3"/>
  <c r="K17" i="3"/>
  <c r="W17" i="3" s="1"/>
  <c r="K18" i="3"/>
  <c r="W18" i="3" s="1"/>
  <c r="K19" i="3"/>
  <c r="K20" i="3"/>
  <c r="W20" i="3" s="1"/>
  <c r="K21" i="3"/>
  <c r="W21" i="3" s="1"/>
  <c r="K22" i="3"/>
  <c r="W22" i="3" s="1"/>
  <c r="K23" i="3"/>
  <c r="K24" i="3"/>
  <c r="W24" i="3" s="1"/>
  <c r="K25" i="3"/>
  <c r="W25" i="3" s="1"/>
  <c r="K26" i="3"/>
  <c r="W26" i="3" s="1"/>
  <c r="K27" i="3"/>
  <c r="K28" i="3"/>
  <c r="W28" i="3" s="1"/>
  <c r="K29" i="3"/>
  <c r="W29" i="3" s="1"/>
  <c r="K30" i="3"/>
  <c r="W30" i="3" s="1"/>
  <c r="K32" i="3"/>
  <c r="W32" i="3" s="1"/>
  <c r="K33" i="3"/>
  <c r="W33" i="3" s="1"/>
  <c r="K34" i="3"/>
  <c r="W34" i="3" s="1"/>
  <c r="K35" i="3"/>
  <c r="K36" i="3"/>
  <c r="W36" i="3" s="1"/>
  <c r="K2" i="3"/>
  <c r="W2" i="3" s="1"/>
  <c r="Z31" i="3" l="1"/>
  <c r="Z3" i="3"/>
  <c r="Z4" i="3"/>
  <c r="Z27" i="3"/>
  <c r="Z8" i="3"/>
  <c r="W16" i="3"/>
  <c r="Z16" i="3"/>
  <c r="W4" i="3"/>
  <c r="Z7" i="3"/>
  <c r="Z23" i="3"/>
  <c r="Z19" i="3"/>
  <c r="Z15" i="3"/>
  <c r="Z11" i="3"/>
  <c r="Z35" i="3"/>
  <c r="W3" i="3"/>
  <c r="W8" i="3"/>
  <c r="W35" i="3"/>
  <c r="W7" i="3"/>
  <c r="W19" i="3"/>
  <c r="W15" i="3"/>
  <c r="W11" i="3"/>
  <c r="W27" i="3"/>
  <c r="W23" i="3"/>
  <c r="Z36" i="3"/>
  <c r="Z32" i="3"/>
  <c r="Z28" i="3"/>
  <c r="Z24" i="3"/>
  <c r="Z20" i="3"/>
  <c r="Z21" i="3"/>
  <c r="V2" i="3"/>
  <c r="Z34" i="3"/>
  <c r="Z30" i="3"/>
  <c r="Z26" i="3"/>
  <c r="Z22" i="3"/>
  <c r="Z18" i="3"/>
  <c r="Z14" i="3"/>
  <c r="Z10" i="3"/>
  <c r="Z6" i="3"/>
  <c r="Z2" i="3"/>
  <c r="Z33" i="3"/>
  <c r="Z29" i="3"/>
  <c r="Z25" i="3"/>
  <c r="Z17" i="3"/>
  <c r="Z12" i="3"/>
  <c r="Z13" i="3"/>
  <c r="Z5" i="3"/>
  <c r="Z9" i="3"/>
  <c r="V16" i="3" l="1"/>
  <c r="AA16" i="3" s="1"/>
  <c r="AB16" i="3" s="1"/>
  <c r="AC16" i="3" s="1"/>
  <c r="V19" i="3" l="1"/>
  <c r="AA19" i="3" s="1"/>
  <c r="AB19" i="3" s="1"/>
  <c r="AC19" i="3" s="1"/>
  <c r="V20" i="3"/>
  <c r="AA20" i="3" s="1"/>
  <c r="AB20" i="3" s="1"/>
  <c r="AC20" i="3" s="1"/>
  <c r="V23" i="3"/>
  <c r="AA23" i="3" s="1"/>
  <c r="AB23" i="3" s="1"/>
  <c r="V24" i="3"/>
  <c r="AA24" i="3" s="1"/>
  <c r="AB24" i="3" s="1"/>
  <c r="V27" i="3"/>
  <c r="AA27" i="3" s="1"/>
  <c r="AB27" i="3" s="1"/>
  <c r="AC27" i="3" s="1"/>
  <c r="V28" i="3"/>
  <c r="AA28" i="3" s="1"/>
  <c r="AB28" i="3" s="1"/>
  <c r="V31" i="3"/>
  <c r="AA31" i="3" s="1"/>
  <c r="AB31" i="3" s="1"/>
  <c r="AC31" i="3" s="1"/>
  <c r="V32" i="3"/>
  <c r="AA32" i="3" s="1"/>
  <c r="AB32" i="3" s="1"/>
  <c r="AC32" i="3" s="1"/>
  <c r="V36" i="3"/>
  <c r="AA36" i="3" s="1"/>
  <c r="AB36" i="3" s="1"/>
  <c r="AC36" i="3" l="1"/>
  <c r="AC24" i="3"/>
  <c r="AC23" i="3"/>
  <c r="AC28" i="3"/>
  <c r="V33" i="3"/>
  <c r="V34" i="3"/>
  <c r="AA34" i="3" s="1"/>
  <c r="AB34" i="3" s="1"/>
  <c r="V30" i="3"/>
  <c r="V26" i="3"/>
  <c r="V22" i="3"/>
  <c r="AA22" i="3" s="1"/>
  <c r="AB22" i="3" s="1"/>
  <c r="V18" i="3"/>
  <c r="AA18" i="3" s="1"/>
  <c r="AB18" i="3" s="1"/>
  <c r="AC18" i="3" s="1"/>
  <c r="V35" i="3"/>
  <c r="V29" i="3"/>
  <c r="V25" i="3"/>
  <c r="V21" i="3"/>
  <c r="AA21" i="3" s="1"/>
  <c r="AB21" i="3" s="1"/>
  <c r="AC21" i="3" s="1"/>
  <c r="V5" i="3"/>
  <c r="AA5" i="3" s="1"/>
  <c r="AB5" i="3" s="1"/>
  <c r="V9" i="3"/>
  <c r="AA9" i="3" s="1"/>
  <c r="AB9" i="3" s="1"/>
  <c r="AC9" i="3" s="1"/>
  <c r="V13" i="3"/>
  <c r="AA13" i="3" s="1"/>
  <c r="AB13" i="3" s="1"/>
  <c r="AC5" i="3" l="1"/>
  <c r="AC13" i="3"/>
  <c r="AC22" i="3"/>
  <c r="AC34" i="3"/>
  <c r="AA26" i="3"/>
  <c r="AB26" i="3" s="1"/>
  <c r="AA25" i="3"/>
  <c r="AB25" i="3" s="1"/>
  <c r="AA33" i="3"/>
  <c r="AB33" i="3" s="1"/>
  <c r="AA30" i="3"/>
  <c r="AB30" i="3" s="1"/>
  <c r="AA29" i="3"/>
  <c r="AB29" i="3" s="1"/>
  <c r="AA35" i="3"/>
  <c r="AB35" i="3" s="1"/>
  <c r="V14" i="3"/>
  <c r="AA14" i="3" s="1"/>
  <c r="AB14" i="3" s="1"/>
  <c r="V10" i="3"/>
  <c r="AA10" i="3" s="1"/>
  <c r="AB10" i="3" s="1"/>
  <c r="V6" i="3"/>
  <c r="AA6" i="3" s="1"/>
  <c r="AB6" i="3" s="1"/>
  <c r="V17" i="3"/>
  <c r="AA17" i="3" s="1"/>
  <c r="AB17" i="3" s="1"/>
  <c r="V12" i="3"/>
  <c r="AA12" i="3" s="1"/>
  <c r="AB12" i="3" s="1"/>
  <c r="V8" i="3"/>
  <c r="AA8" i="3" s="1"/>
  <c r="AB8" i="3" s="1"/>
  <c r="V4" i="3"/>
  <c r="AA4" i="3" s="1"/>
  <c r="AB4" i="3" s="1"/>
  <c r="V15" i="3"/>
  <c r="AA15" i="3" s="1"/>
  <c r="AB15" i="3" s="1"/>
  <c r="V11" i="3"/>
  <c r="AA11" i="3" s="1"/>
  <c r="AB11" i="3" s="1"/>
  <c r="V7" i="3"/>
  <c r="AA7" i="3" s="1"/>
  <c r="AB7" i="3" s="1"/>
  <c r="V3" i="3"/>
  <c r="AA3" i="3" s="1"/>
  <c r="AB3" i="3" s="1"/>
  <c r="AC12" i="3" l="1"/>
  <c r="AC7" i="3"/>
  <c r="AC17" i="3"/>
  <c r="AC35" i="3"/>
  <c r="AC6" i="3"/>
  <c r="AC29" i="3"/>
  <c r="AC3" i="3"/>
  <c r="AC30" i="3"/>
  <c r="AC33" i="3"/>
  <c r="AC15" i="3"/>
  <c r="AC25" i="3"/>
  <c r="AC14" i="3"/>
  <c r="AC4" i="3"/>
  <c r="AC26" i="3"/>
  <c r="AC10" i="3"/>
  <c r="AC11" i="3"/>
  <c r="AC8" i="3"/>
  <c r="AA2" i="3" l="1"/>
  <c r="AB2" i="3" s="1"/>
  <c r="AC2" i="3" l="1"/>
  <c r="B5" i="7" s="1"/>
  <c r="B2" i="7" l="1"/>
  <c r="B3" i="7"/>
  <c r="B4" i="7"/>
</calcChain>
</file>

<file path=xl/sharedStrings.xml><?xml version="1.0" encoding="utf-8"?>
<sst xmlns="http://schemas.openxmlformats.org/spreadsheetml/2006/main" count="95" uniqueCount="59">
  <si>
    <t>Boys aged 6 or below</t>
    <phoneticPr fontId="1" type="noConversion"/>
  </si>
  <si>
    <t>Class</t>
    <phoneticPr fontId="1" type="noConversion"/>
  </si>
  <si>
    <t>Name</t>
    <phoneticPr fontId="1" type="noConversion"/>
  </si>
  <si>
    <t>Age</t>
    <phoneticPr fontId="1" type="noConversion"/>
  </si>
  <si>
    <t>Sit-and-Reach 
(cm)</t>
    <phoneticPr fontId="1" type="noConversion"/>
  </si>
  <si>
    <t>1-min Sit-ups 
(Repetitions)</t>
    <phoneticPr fontId="1" type="noConversion"/>
  </si>
  <si>
    <t>Skinfolds Thickness 
(Triceps+Calf)(mm)</t>
    <phoneticPr fontId="1" type="noConversion"/>
  </si>
  <si>
    <t>Handgrip
(kg)</t>
    <phoneticPr fontId="1" type="noConversion"/>
  </si>
  <si>
    <t>Inclined Pull-ups
(Repetitions)</t>
    <phoneticPr fontId="1" type="noConversion"/>
  </si>
  <si>
    <t>Score</t>
    <phoneticPr fontId="1" type="noConversion"/>
  </si>
  <si>
    <t>Gender
(M/F)</t>
    <phoneticPr fontId="1" type="noConversion"/>
  </si>
  <si>
    <t>Height
(cm)</t>
    <phoneticPr fontId="1" type="noConversion"/>
  </si>
  <si>
    <t>Weight
(kg)</t>
    <phoneticPr fontId="1" type="noConversion"/>
  </si>
  <si>
    <t>1min SitUp</t>
    <phoneticPr fontId="1" type="noConversion"/>
  </si>
  <si>
    <t>Boys aged 7</t>
    <phoneticPr fontId="1" type="noConversion"/>
  </si>
  <si>
    <t>Boys aged 8</t>
    <phoneticPr fontId="1" type="noConversion"/>
  </si>
  <si>
    <t>Boys aged 9</t>
    <phoneticPr fontId="1" type="noConversion"/>
  </si>
  <si>
    <t>Boys aged 10</t>
    <phoneticPr fontId="1" type="noConversion"/>
  </si>
  <si>
    <t>Boys aged 11</t>
    <phoneticPr fontId="1" type="noConversion"/>
  </si>
  <si>
    <t>Boys aged 12 or above</t>
    <phoneticPr fontId="1" type="noConversion"/>
  </si>
  <si>
    <t>M</t>
    <phoneticPr fontId="1" type="noConversion"/>
  </si>
  <si>
    <t>Girls aged 6 or below</t>
  </si>
  <si>
    <t>Girls aged 7</t>
  </si>
  <si>
    <t>Girls aged 8</t>
  </si>
  <si>
    <t>Girls aged 9</t>
  </si>
  <si>
    <t>Girls aged 10</t>
  </si>
  <si>
    <t>Girls aged 11</t>
  </si>
  <si>
    <t>Girls aged 12 or above</t>
  </si>
  <si>
    <t>ABS</t>
    <phoneticPr fontId="1" type="noConversion"/>
  </si>
  <si>
    <t>Sit-and-Reach</t>
    <phoneticPr fontId="1" type="noConversion"/>
  </si>
  <si>
    <t>ABS</t>
    <phoneticPr fontId="1" type="noConversion"/>
  </si>
  <si>
    <t>Handgrip</t>
    <phoneticPr fontId="1" type="noConversion"/>
  </si>
  <si>
    <t>Inclined Pull-Up</t>
    <phoneticPr fontId="1" type="noConversion"/>
  </si>
  <si>
    <t>9-min Run/Walk</t>
    <phoneticPr fontId="1" type="noConversion"/>
  </si>
  <si>
    <t>6/9-min Run/Walk 
(m)</t>
    <phoneticPr fontId="1" type="noConversion"/>
  </si>
  <si>
    <t>F</t>
  </si>
  <si>
    <t>Silver</t>
    <phoneticPr fontId="1" type="noConversion"/>
  </si>
  <si>
    <t>Bronze</t>
    <phoneticPr fontId="1" type="noConversion"/>
  </si>
  <si>
    <t>None</t>
    <phoneticPr fontId="1" type="noConversion"/>
  </si>
  <si>
    <t xml:space="preserve">Total Score </t>
    <phoneticPr fontId="1" type="noConversion"/>
  </si>
  <si>
    <t>No. of Test Missed</t>
    <phoneticPr fontId="1" type="noConversion"/>
  </si>
  <si>
    <t xml:space="preserve">1-min Sit-ups </t>
    <phoneticPr fontId="1" type="noConversion"/>
  </si>
  <si>
    <t xml:space="preserve">Sit-and-Reach </t>
    <phoneticPr fontId="1" type="noConversion"/>
  </si>
  <si>
    <t>Primary</t>
    <phoneticPr fontId="1" type="noConversion"/>
  </si>
  <si>
    <t>Gold</t>
  </si>
  <si>
    <t>16 or above</t>
  </si>
  <si>
    <t>13 - 15</t>
    <phoneticPr fontId="1" type="noConversion"/>
  </si>
  <si>
    <t>10 - 12</t>
    <phoneticPr fontId="1" type="noConversion"/>
  </si>
  <si>
    <t>9 or below</t>
    <phoneticPr fontId="1" type="noConversion"/>
  </si>
  <si>
    <t>6-min Run/Walk</t>
    <phoneticPr fontId="1" type="noConversion"/>
  </si>
  <si>
    <t>Handgrip/Inclined Pull-ups</t>
    <phoneticPr fontId="1" type="noConversion"/>
  </si>
  <si>
    <t>Remarks</t>
    <phoneticPr fontId="1" type="noConversion"/>
  </si>
  <si>
    <t>15m Pacer(m)</t>
    <phoneticPr fontId="1" type="noConversion"/>
  </si>
  <si>
    <t>15m PACER</t>
    <phoneticPr fontId="1" type="noConversion"/>
  </si>
  <si>
    <t xml:space="preserve">6/9-min Run/Walk/15m Pacer(m) </t>
    <phoneticPr fontId="1" type="noConversion"/>
  </si>
  <si>
    <t>E.g.</t>
  </si>
  <si>
    <t>Certificate</t>
  </si>
  <si>
    <t>Date of Bith
(DD/MM/YYYY)</t>
    <phoneticPr fontId="1" type="noConversion"/>
  </si>
  <si>
    <t>Date of Testing
(DD/MM/YYYY)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</si>
</sst>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/mm/yyyy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Calibri"/>
      <family val="2"/>
    </font>
    <font>
      <sz val="12"/>
      <color theme="1"/>
      <name val="新細明體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CC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3" fillId="0" borderId="0" xfId="0" applyFont="1">
      <alignment vertical="center"/>
    </xf>
    <xf numFmtId="0" fontId="0" fillId="0" borderId="15" xfId="0" applyBorder="1">
      <alignment vertical="center"/>
    </xf>
    <xf numFmtId="0" fontId="3" fillId="0" borderId="14" xfId="0" applyFont="1" applyBorder="1">
      <alignment vertical="center"/>
    </xf>
    <xf numFmtId="0" fontId="2" fillId="6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3" fillId="0" borderId="21" xfId="0" applyFont="1" applyBorder="1">
      <alignment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2" xfId="0" applyFill="1" applyBorder="1">
      <alignment vertical="center"/>
    </xf>
    <xf numFmtId="0" fontId="3" fillId="0" borderId="16" xfId="0" applyFont="1" applyBorder="1">
      <alignment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6" xfId="0" applyNumberFormat="1" applyFont="1" applyBorder="1" applyAlignment="1">
      <alignment horizontal="center" vertical="center"/>
    </xf>
    <xf numFmtId="0" fontId="0" fillId="9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0" fillId="9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2">
    <cellStyle name="Normal 2" xfId="1" xr:uid="{1A6CD106-9BAA-46FB-B7AC-3519DB705E07}"/>
    <cellStyle name="一般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workbookViewId="0">
      <selection activeCell="D9" sqref="D9"/>
    </sheetView>
  </sheetViews>
  <sheetFormatPr defaultRowHeight="16.5" x14ac:dyDescent="0.25"/>
  <cols>
    <col min="1" max="1" width="10.25" bestFit="1" customWidth="1"/>
    <col min="2" max="2" width="25" bestFit="1" customWidth="1"/>
    <col min="3" max="3" width="26.25" bestFit="1" customWidth="1"/>
  </cols>
  <sheetData>
    <row r="1" spans="1:7" x14ac:dyDescent="0.25">
      <c r="B1" s="1" t="s">
        <v>43</v>
      </c>
      <c r="C1" s="1"/>
      <c r="D1" s="1"/>
      <c r="F1" s="63"/>
      <c r="G1" s="63"/>
    </row>
    <row r="2" spans="1:7" x14ac:dyDescent="0.25">
      <c r="A2" t="s">
        <v>44</v>
      </c>
      <c r="B2">
        <f>COUNTIF(Primary!AC:AC,Summary!A2)</f>
        <v>1</v>
      </c>
    </row>
    <row r="3" spans="1:7" x14ac:dyDescent="0.25">
      <c r="A3" t="s">
        <v>36</v>
      </c>
      <c r="B3">
        <f>COUNTIF(Primary!AC:AC,Summary!A3)</f>
        <v>0</v>
      </c>
    </row>
    <row r="4" spans="1:7" x14ac:dyDescent="0.25">
      <c r="A4" t="s">
        <v>37</v>
      </c>
      <c r="B4">
        <f>COUNTIF(Primary!AC:AC,Summary!A4)</f>
        <v>1</v>
      </c>
    </row>
    <row r="5" spans="1:7" x14ac:dyDescent="0.25">
      <c r="A5" t="s">
        <v>38</v>
      </c>
      <c r="B5">
        <f>COUNTIF(Primary!AC:AC,Summary!A5)</f>
        <v>33</v>
      </c>
    </row>
    <row r="7" spans="1:7" x14ac:dyDescent="0.25">
      <c r="B7" s="1"/>
      <c r="C7" s="1"/>
      <c r="F7" s="63"/>
      <c r="G7" s="63"/>
    </row>
    <row r="9" spans="1:7" ht="17.25" thickBot="1" x14ac:dyDescent="0.3">
      <c r="A9" s="48" t="s">
        <v>51</v>
      </c>
      <c r="B9" s="1"/>
      <c r="C9" s="1"/>
    </row>
    <row r="10" spans="1:7" x14ac:dyDescent="0.25">
      <c r="A10" s="36" t="s">
        <v>44</v>
      </c>
      <c r="B10" s="37" t="s">
        <v>45</v>
      </c>
      <c r="C10" s="27"/>
    </row>
    <row r="11" spans="1:7" x14ac:dyDescent="0.25">
      <c r="A11" s="26" t="s">
        <v>36</v>
      </c>
      <c r="B11" s="29" t="s">
        <v>46</v>
      </c>
      <c r="C11" s="27"/>
    </row>
    <row r="12" spans="1:7" x14ac:dyDescent="0.25">
      <c r="A12" s="26" t="s">
        <v>37</v>
      </c>
      <c r="B12" s="29" t="s">
        <v>47</v>
      </c>
      <c r="C12" s="27"/>
    </row>
    <row r="13" spans="1:7" ht="17.25" thickBot="1" x14ac:dyDescent="0.3">
      <c r="A13" s="28" t="s">
        <v>38</v>
      </c>
      <c r="B13" s="47" t="s">
        <v>48</v>
      </c>
      <c r="C13" s="27"/>
    </row>
    <row r="15" spans="1:7" x14ac:dyDescent="0.25">
      <c r="B15" s="1"/>
      <c r="C15" s="1"/>
    </row>
  </sheetData>
  <mergeCells count="2">
    <mergeCell ref="F1:G1"/>
    <mergeCell ref="F7:G7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9"/>
  <sheetViews>
    <sheetView zoomScale="70" zoomScaleNormal="70" workbookViewId="0">
      <selection activeCell="D6" sqref="D6"/>
    </sheetView>
  </sheetViews>
  <sheetFormatPr defaultRowHeight="16.5" x14ac:dyDescent="0.25"/>
  <cols>
    <col min="1" max="1" width="7.375" style="1" customWidth="1"/>
    <col min="2" max="2" width="9" style="18"/>
    <col min="3" max="3" width="17.375" style="62" customWidth="1"/>
    <col min="4" max="4" width="17.75" style="62" customWidth="1"/>
    <col min="5" max="5" width="13.125" style="58" customWidth="1"/>
    <col min="6" max="6" width="8.5" style="14" customWidth="1"/>
    <col min="7" max="7" width="7.875" style="1" customWidth="1"/>
    <col min="8" max="8" width="9" style="18"/>
    <col min="9" max="9" width="20" style="1" customWidth="1"/>
    <col min="10" max="10" width="15.25" style="6" customWidth="1"/>
    <col min="11" max="11" width="8.625" style="1" customWidth="1"/>
    <col min="12" max="12" width="14.5" style="5" customWidth="1"/>
    <col min="13" max="13" width="8.625" style="3" customWidth="1"/>
    <col min="14" max="14" width="17.375" style="5" customWidth="1"/>
    <col min="15" max="15" width="8.625" style="3" customWidth="1"/>
    <col min="16" max="16" width="11.375" style="5" bestFit="1" customWidth="1"/>
    <col min="17" max="17" width="8.625" style="3" customWidth="1"/>
    <col min="18" max="18" width="9.875" style="5" customWidth="1"/>
    <col min="19" max="19" width="8.625" style="3" customWidth="1"/>
    <col min="20" max="20" width="17.125" style="5" customWidth="1"/>
    <col min="21" max="21" width="8.625" style="4" customWidth="1"/>
    <col min="22" max="22" width="14.125" style="4" bestFit="1" customWidth="1"/>
    <col min="23" max="23" width="12" style="4" bestFit="1" customWidth="1"/>
    <col min="24" max="24" width="11.25" style="4" bestFit="1" customWidth="1"/>
    <col min="25" max="25" width="17.375" style="4" bestFit="1" customWidth="1"/>
    <col min="26" max="27" width="8.625" style="4" customWidth="1"/>
    <col min="28" max="28" width="12.25" style="14" customWidth="1"/>
    <col min="29" max="29" width="12.375" style="10" customWidth="1"/>
  </cols>
  <sheetData>
    <row r="1" spans="1:29" s="2" customFormat="1" ht="50.1" customHeight="1" thickBot="1" x14ac:dyDescent="0.3">
      <c r="A1" s="7" t="s">
        <v>1</v>
      </c>
      <c r="B1" s="11" t="s">
        <v>2</v>
      </c>
      <c r="C1" s="60" t="s">
        <v>58</v>
      </c>
      <c r="D1" s="60" t="s">
        <v>57</v>
      </c>
      <c r="E1" s="56" t="s">
        <v>3</v>
      </c>
      <c r="F1" s="13" t="s">
        <v>10</v>
      </c>
      <c r="G1" s="8" t="s">
        <v>11</v>
      </c>
      <c r="H1" s="9" t="s">
        <v>12</v>
      </c>
      <c r="I1" s="8" t="s">
        <v>6</v>
      </c>
      <c r="J1" s="21" t="s">
        <v>5</v>
      </c>
      <c r="K1" s="8" t="s">
        <v>9</v>
      </c>
      <c r="L1" s="31" t="s">
        <v>4</v>
      </c>
      <c r="M1" s="8" t="s">
        <v>9</v>
      </c>
      <c r="N1" s="30" t="s">
        <v>34</v>
      </c>
      <c r="O1" s="8" t="s">
        <v>9</v>
      </c>
      <c r="P1" s="30" t="s">
        <v>52</v>
      </c>
      <c r="Q1" s="8" t="s">
        <v>9</v>
      </c>
      <c r="R1" s="22" t="s">
        <v>7</v>
      </c>
      <c r="S1" s="8" t="s">
        <v>9</v>
      </c>
      <c r="T1" s="22" t="s">
        <v>8</v>
      </c>
      <c r="U1" s="8" t="s">
        <v>9</v>
      </c>
      <c r="V1" s="32" t="s">
        <v>50</v>
      </c>
      <c r="W1" s="33" t="s">
        <v>41</v>
      </c>
      <c r="X1" s="34" t="s">
        <v>42</v>
      </c>
      <c r="Y1" s="35" t="s">
        <v>54</v>
      </c>
      <c r="Z1" s="9" t="s">
        <v>40</v>
      </c>
      <c r="AA1" s="13"/>
      <c r="AB1" s="13" t="s">
        <v>39</v>
      </c>
      <c r="AC1" s="13" t="s">
        <v>56</v>
      </c>
    </row>
    <row r="2" spans="1:29" x14ac:dyDescent="0.25">
      <c r="A2" s="39" t="s">
        <v>55</v>
      </c>
      <c r="B2" s="40"/>
      <c r="C2" s="61">
        <v>45905</v>
      </c>
      <c r="D2" s="61">
        <v>36526</v>
      </c>
      <c r="E2" s="57">
        <f>DATEDIF(D2,C2,"Y")</f>
        <v>25</v>
      </c>
      <c r="F2" s="41" t="s">
        <v>20</v>
      </c>
      <c r="G2" s="39"/>
      <c r="H2" s="40"/>
      <c r="I2" s="39"/>
      <c r="J2" s="42">
        <v>10</v>
      </c>
      <c r="K2" s="38">
        <f>IF(J2="",-1,IF(AND($F2="M",$E2&lt;=6),VLOOKUP(J2,'Database(Primary)'!$B$5:$C$10,2,TRUE),IF(AND($F2="M",$E2=7),VLOOKUP(J2,'Database(Primary)'!$D$5:$E$10,2,TRUE),IF(AND($F2="M",$E2=8),VLOOKUP(J2,'Database(Primary)'!$F$5:$G$10,2,TRUE),IF(AND($F2="M",$E2=9),VLOOKUP(J2,'Database(Primary)'!$H$5:$I$10,2,TRUE),IF(AND($F2="M",$E2=10),VLOOKUP(J2,'Database(Primary)'!$J$5:$K$10,2,TRUE),IF(AND($F2="M",$E2=11),VLOOKUP(J2,'Database(Primary)'!$L$5:$M$10,2,TRUE),IF(AND($F2="M",$E2&gt;=12),VLOOKUP(J2,'Database(Primary)'!$N$5:$O$10,2,TRUE),IF(AND($F2="F",$E2&lt;=6),VLOOKUP(J2,'Database(Primary)'!$P$5:$Q$10,2,TRUE),IF(AND($F2="F",$E2=7),VLOOKUP(J2,'Database(Primary)'!$R$5:$S$10,2,TRUE),IF(AND($F2="F",$E2=8),VLOOKUP(J2,'Database(Primary)'!$T$5:$U$10,2,TRUE),IF(AND($F2="F",$E2=9),VLOOKUP(J2,'Database(Primary)'!$V$5:$W$10,2,TRUE),IF(AND($F2="F",$E2=10),VLOOKUP(J2,'Database(Primary)'!$X$5:$Y$10,2,TRUE),IF(AND($F2="F",$E2=11),VLOOKUP(J2,'Database(Primary)'!$Z$5:$AA$10,2,TRUE),IF(AND($F2="F",$E2&gt;=12),VLOOKUP(J2,'Database(Primary)'!$AB$5:$AC$10,2,TRUE),0)))))))))))))))</f>
        <v>0</v>
      </c>
      <c r="L2" s="42">
        <v>30</v>
      </c>
      <c r="M2" s="38">
        <f>IF(L2="",-1,IF(AND($F2="M",$E2&lt;=6),VLOOKUP(L2,'Database(Primary)'!$B$12:$C$17,2,TRUE),IF(AND($F2="M",$E2=7),VLOOKUP(L2,'Database(Primary)'!$D$12:$E$17,2,TRUE),IF(AND($F2="M",$E2=8),VLOOKUP(L2,'Database(Primary)'!$F$12:$G$17,2,TRUE),IF(AND($F2="M",$E2=9),VLOOKUP(L2,'Database(Primary)'!$H$12:$I$17,2,TRUE),IF(AND($F2="M",$E2=10),VLOOKUP(L2,'Database(Primary)'!$J$12:$K$17,2,TRUE),IF(AND($F2="M",$E2=11),VLOOKUP(L2,'Database(Primary)'!$L$12:$M$17,2,TRUE),IF(AND($F2="M",$E2&gt;=12),VLOOKUP(L2,'Database(Primary)'!$N$12:$O$17,2,TRUE),IF(AND($F2="F",$E2&lt;=6),VLOOKUP(L2,'Database(Primary)'!$P$12:$Q$17,2,TRUE),IF(AND($F2="F",$E2=7),VLOOKUP(L2,'Database(Primary)'!$R$12:$S$17,2,TRUE),IF(AND($F2="F",$E2=8),VLOOKUP(L2,'Database(Primary)'!$T$12:$U$17,2,TRUE),IF(AND($F2="F",$E2=9),VLOOKUP(L2,'Database(Primary)'!$V$12:$W$17,2,TRUE),IF(AND($F2="F",$E2=10),VLOOKUP(L2,'Database(Primary)'!$X$12:$Y$17,2,TRUE),IF(AND($F2="F",$E2=11),VLOOKUP(L2,'Database(Primary)'!$Z$12:$AA$17,2,TRUE),IF(AND($F2="F",$E2&gt;=12),VLOOKUP(L2,'Database(Primary)'!$AB$12:$AC$17,2,TRUE),0)))))))))))))))</f>
        <v>4</v>
      </c>
      <c r="N2" s="43">
        <v>800</v>
      </c>
      <c r="O2" s="38">
        <f>IF(N2="",-1,IF(AND($F2="M",$E2&lt;=6),VLOOKUP(N2,'Database(Primary)'!$B$19:$C$24,2,TRUE),IF(AND($F2="M",$E2=7),VLOOKUP(N2,'Database(Primary)'!$D$19:$E$24,2,TRUE),IF(AND($F2="M",$E2=8),VLOOKUP(N2,'Database(Primary)'!$F$19:$G$24,2,TRUE),IF(AND($F2="M",$E2=9),VLOOKUP(N2,'Database(Primary)'!$H$19:$I$24,2,TRUE),IF(AND($F2="M",$E2=10),VLOOKUP(N2,'Database(Primary)'!$J$19:$K$24,2,TRUE),IF(AND($F2="M",$E2=11),VLOOKUP(N2,'Database(Primary)'!$L$19:$M$24,2,TRUE),IF(AND($F2="M",$E2&gt;=12),VLOOKUP(N2,'Database(Primary)'!$N$19:$O$24,2,TRUE),IF(AND($F2="F",$E2&lt;=6),VLOOKUP(N2,'Database(Primary)'!$P$19:$Q$24,2,TRUE),IF(AND($F2="F",$E2=7),VLOOKUP(N2,'Database(Primary)'!$R$19:$S$24,2,TRUE),IF(AND($F2="F",$E2=8),VLOOKUP(N2,'Database(Primary)'!$T$19:$U$24,2,TRUE),IF(AND($F2="F",$E2=9),VLOOKUP(N2,'Database(Primary)'!$V$19:$W$24,2,TRUE),IF(AND($F2="F",$E2=10),VLOOKUP(N2,'Database(Primary)'!$X$19:$Y$24,2,TRUE),IF(AND($F2="F",$E2=11),VLOOKUP(N2,'Database(Primary)'!$Z$19:$AA$24,2,TRUE),IF(AND($F2="F",$E2&gt;=12),VLOOKUP(N2,'Database(Primary)'!$AB$19:$AC$24,2,TRUE),0)))))))))))))))</f>
        <v>0</v>
      </c>
      <c r="P2" s="42"/>
      <c r="Q2" s="38">
        <f>IF(P2="",-1,IF(AND($F2="M",$E2&lt;=6),VLOOKUP(P2,'Database(Primary)'!$B$26:$C$31,2,TRUE),IF(AND($F2="M",$E2=7),VLOOKUP(P2,'Database(Primary)'!$D$26:$E$31,2,TRUE),IF(AND($F2="M",$E2=8),VLOOKUP(P2,'Database(Primary)'!$F$26:$G$31,2,TRUE),IF(AND($F2="M",$E2=9),VLOOKUP(P2,'Database(Primary)'!$H$26:$I$31,2,TRUE),IF(AND($F2="M",$E2=10),VLOOKUP(P2,'Database(Primary)'!$J$26:$K$31,2,TRUE),IF(AND($F2="M",$E2=11),VLOOKUP(P2,'Database(Primary)'!$L$26:$M$31,2,TRUE),IF(AND($F2="M",$E2&gt;=12),VLOOKUP(P2,'Database(Primary)'!$N$26:$O$31,2,TRUE),IF(AND($F2="F",$E2&lt;=6),VLOOKUP(P2,'Database(Primary)'!$P$26:$Q$31,2,TRUE),IF(AND($F2="F",$E2=7),VLOOKUP(P2,'Database(Primary)'!$R$26:$S$31,2,TRUE),IF(AND($F2="F",$E2=8),VLOOKUP(P2,'Database(Primary)'!$T$26:$U$31,2,TRUE),IF(AND($F2="F",$E2=9),VLOOKUP(P2,'Database(Primary)'!$V$26:$W$31,2,TRUE),IF(AND($F2="F",$E2=10),VLOOKUP(P2,'Database(Primary)'!$X$26:$Y$31,2,TRUE),IF(AND($F2="F",$E2=11),VLOOKUP(P2,'Database(Primary)'!$Z$26:$AA$31,2,TRUE),IF(AND($F2="F",$E2&gt;=12),VLOOKUP(P2,'Database(Primary)'!$AB$26:$AC$31,2,TRUE),0)))))))))))))))</f>
        <v>-1</v>
      </c>
      <c r="R2" s="43">
        <v>20</v>
      </c>
      <c r="S2" s="38">
        <f>IF(R2="",-1,IF(AND($F2="M",$E2&lt;=6),VLOOKUP(R2,'Database(Primary)'!$B$33:$C$38,2,TRUE),IF(AND($F2="M",$E2=7),VLOOKUP(R2,'Database(Primary)'!$D$33:$E$38,2,TRUE),IF(AND($F2="M",$E2=8),VLOOKUP(R2,'Database(Primary)'!$F$33:$G$38,2,TRUE),IF(AND($F2="M",$E2=9),VLOOKUP(R2,'Database(Primary)'!$H$33:$I$38,2,TRUE),IF(AND($F2="M",$E2=10),VLOOKUP(R2,'Database(Primary)'!$J$33:$K$38,2,TRUE),IF(AND($F2="M",$E2=11),VLOOKUP(R2,'Database(Primary)'!$L$33:$M$38,2,TRUE),IF(AND($F2="M",$E2&gt;=12),VLOOKUP(R2,'Database(Primary)'!$N$33:$O$38,2,TRUE),IF(AND($F2="F",$E2&lt;=6),VLOOKUP(R2,'Database(Primary)'!$P$33:$Q$38,2,TRUE),IF(AND($F2="F",$E2=7),VLOOKUP(R2,'Database(Primary)'!$R$33:$S$38,2,TRUE),IF(AND($F2="F",$E2=8),VLOOKUP(R2,'Database(Primary)'!$T$33:$U$38,2,TRUE),IF(AND($F2="F",$E2=9),VLOOKUP(R2,'Database(Primary)'!$V$33:$W$38,2,TRUE),IF(AND($F2="F",$E2=10),VLOOKUP(R2,'Database(Primary)'!$X$33:$Y$38,2,TRUE),IF(AND($F2="F",$E2=11),VLOOKUP(R2,'Database(Primary)'!$Z$33:$AA$38,2,TRUE),IF(AND($F2="F",$E2&gt;=12),VLOOKUP(R2,'Database(Primary)'!$AB$33:$AC$38,2,TRUE),0)))))))))))))))</f>
        <v>0</v>
      </c>
      <c r="T2" s="43"/>
      <c r="U2" s="38">
        <f>IF(T2="",-1,IF(AND($F2="M",$E2&lt;=6),VLOOKUP(T2,'Database(Primary)'!$B$40:$C$45,2,TRUE),IF(AND($F2="M",$E2=7),VLOOKUP(T2,'Database(Primary)'!$D$40:$E$45,2,TRUE),IF(AND($F2="M",$E2=8),VLOOKUP(T2,'Database(Primary)'!$F$40:$G$45,2,TRUE),IF(AND($F2="M",$E2=9),VLOOKUP(T2,'Database(Primary)'!$H$40:$I$45,2,TRUE),IF(AND($F2="M",$E2=10),VLOOKUP(T2,'Database(Primary)'!$J$40:$K$45,2,TRUE),IF(AND($F2="M",$E2=11),VLOOKUP(T2,'Database(Primary)'!$L$40:$M$45,2,TRUE),IF(AND($F2="M",$E2&gt;=12),VLOOKUP(T2,'Database(Primary)'!$N$40:$O$45,2,TRUE),IF(AND($F2="F",$E2&lt;=6),VLOOKUP(T2,'Database(Primary)'!$P$40:$Q$45,2,TRUE),IF(AND($F2="F",$E2=7),VLOOKUP(T2,'Database(Primary)'!$R$40:$S$45,2,TRUE),IF(AND($F2="F",$E2=8),VLOOKUP(T2,'Database(Primary)'!$T$40:$U$45,2,TRUE),IF(AND($F2="F",$E2=9),VLOOKUP(T2,'Database(Primary)'!$V$40:$W$45,2,TRUE),IF(AND($F2="F",$E2=10),VLOOKUP(T2,'Database(Primary)'!$X$40:$Y$45,2,TRUE),IF(AND($F2="F",$E2=11),VLOOKUP(T2,'Database(Primary)'!$Z$40:$AA$45,2,TRUE),IF(AND($F2="F",$E2&gt;=12),VLOOKUP(T2,'Database(Primary)'!$AB$40:$AC$45,2,TRUE),0)))))))))))))))</f>
        <v>-1</v>
      </c>
      <c r="V2" s="44">
        <f>IF(S2&gt;U2,S2,U2)</f>
        <v>0</v>
      </c>
      <c r="W2" s="45">
        <f>K2</f>
        <v>0</v>
      </c>
      <c r="X2" s="45">
        <f>M2</f>
        <v>4</v>
      </c>
      <c r="Y2" s="45">
        <f>IF(O2&gt;Q2,O2,Q2)</f>
        <v>0</v>
      </c>
      <c r="Z2" s="45">
        <f>COUNTIF(J2:U2,-1)</f>
        <v>2</v>
      </c>
      <c r="AA2" s="45">
        <f>K2+M2+O2+V2</f>
        <v>4</v>
      </c>
      <c r="AB2" s="45">
        <f>IF(COUNTIF(J2:U2,-1)=1,AA2+1,AA2)</f>
        <v>4</v>
      </c>
      <c r="AC2" s="46" t="str">
        <f>IF(Z2=1,0,IF(AB2&gt;=16,"Gold",IF(AB2&gt;=13,"Silver",IF(AB2&gt;=10,"Bronze","None"))))</f>
        <v>None</v>
      </c>
    </row>
    <row r="3" spans="1:29" x14ac:dyDescent="0.25">
      <c r="A3" s="39" t="s">
        <v>55</v>
      </c>
      <c r="B3" s="40"/>
      <c r="C3" s="61">
        <v>45901</v>
      </c>
      <c r="D3" s="61">
        <v>36893</v>
      </c>
      <c r="E3" s="57">
        <f t="shared" ref="E3:E36" si="0">DATEDIF(D3,C3,"Y")</f>
        <v>24</v>
      </c>
      <c r="F3" s="41" t="s">
        <v>20</v>
      </c>
      <c r="G3" s="39"/>
      <c r="H3" s="40"/>
      <c r="I3" s="39"/>
      <c r="J3" s="42">
        <v>26</v>
      </c>
      <c r="K3" s="38">
        <f>IF(J3="",-1,IF(AND($F3="M",$E3&lt;=6),VLOOKUP(J3,'Database(Primary)'!$B$5:$C$10,2,TRUE),IF(AND($F3="M",$E3=7),VLOOKUP(J3,'Database(Primary)'!$D$5:$E$10,2,TRUE),IF(AND($F3="M",$E3=8),VLOOKUP(J3,'Database(Primary)'!$F$5:$G$10,2,TRUE),IF(AND($F3="M",$E3=9),VLOOKUP(J3,'Database(Primary)'!$H$5:$I$10,2,TRUE),IF(AND($F3="M",$E3=10),VLOOKUP(J3,'Database(Primary)'!$J$5:$K$10,2,TRUE),IF(AND($F3="M",$E3=11),VLOOKUP(J3,'Database(Primary)'!$L$5:$M$10,2,TRUE),IF(AND($F3="M",$E3&gt;=12),VLOOKUP(J3,'Database(Primary)'!$N$5:$O$10,2,TRUE),IF(AND($F3="F",$E3&lt;=6),VLOOKUP(J3,'Database(Primary)'!$P$5:$Q$10,2,TRUE),IF(AND($F3="F",$E3=7),VLOOKUP(J3,'Database(Primary)'!$R$5:$S$10,2,TRUE),IF(AND($F3="F",$E3=8),VLOOKUP(J3,'Database(Primary)'!$T$5:$U$10,2,TRUE),IF(AND($F3="F",$E3=9),VLOOKUP(J3,'Database(Primary)'!$V$5:$W$10,2,TRUE),IF(AND($F3="F",$E3=10),VLOOKUP(J3,'Database(Primary)'!$X$5:$Y$10,2,TRUE),IF(AND($F3="F",$E3=11),VLOOKUP(J3,'Database(Primary)'!$Z$5:$AA$10,2,TRUE),IF(AND($F3="F",$E3&gt;=12),VLOOKUP(J3,'Database(Primary)'!$AB$5:$AC$10,2,TRUE),0)))))))))))))))</f>
        <v>3</v>
      </c>
      <c r="L3" s="42">
        <v>20</v>
      </c>
      <c r="M3" s="38">
        <f>IF(L3="",-1,IF(AND($F3="M",$E3&lt;=6),VLOOKUP(L3,'Database(Primary)'!$B$12:$C$17,2,TRUE),IF(AND($F3="M",$E3=7),VLOOKUP(L3,'Database(Primary)'!$D$12:$E$17,2,TRUE),IF(AND($F3="M",$E3=8),VLOOKUP(L3,'Database(Primary)'!$F$12:$G$17,2,TRUE),IF(AND($F3="M",$E3=9),VLOOKUP(L3,'Database(Primary)'!$H$12:$I$17,2,TRUE),IF(AND($F3="M",$E3=10),VLOOKUP(L3,'Database(Primary)'!$J$12:$K$17,2,TRUE),IF(AND($F3="M",$E3=11),VLOOKUP(L3,'Database(Primary)'!$L$12:$M$17,2,TRUE),IF(AND($F3="M",$E3&gt;=12),VLOOKUP(L3,'Database(Primary)'!$N$12:$O$17,2,TRUE),IF(AND($F3="F",$E3&lt;=6),VLOOKUP(L3,'Database(Primary)'!$P$12:$Q$17,2,TRUE),IF(AND($F3="F",$E3=7),VLOOKUP(L3,'Database(Primary)'!$R$12:$S$17,2,TRUE),IF(AND($F3="F",$E3=8),VLOOKUP(L3,'Database(Primary)'!$T$12:$U$17,2,TRUE),IF(AND($F3="F",$E3=9),VLOOKUP(L3,'Database(Primary)'!$V$12:$W$17,2,TRUE),IF(AND($F3="F",$E3=10),VLOOKUP(L3,'Database(Primary)'!$X$12:$Y$17,2,TRUE),IF(AND($F3="F",$E3=11),VLOOKUP(L3,'Database(Primary)'!$Z$12:$AA$17,2,TRUE),IF(AND($F3="F",$E3&gt;=12),VLOOKUP(L3,'Database(Primary)'!$AB$12:$AC$17,2,TRUE),0)))))))))))))))</f>
        <v>2</v>
      </c>
      <c r="N3" s="43">
        <v>830</v>
      </c>
      <c r="O3" s="38">
        <f>IF(N3="",-1,IF(AND($F3="M",$E3&lt;=6),VLOOKUP(N3,'Database(Primary)'!$B$19:$C$24,2,TRUE),IF(AND($F3="M",$E3=7),VLOOKUP(N3,'Database(Primary)'!$D$19:$E$24,2,TRUE),IF(AND($F3="M",$E3=8),VLOOKUP(N3,'Database(Primary)'!$F$19:$G$24,2,TRUE),IF(AND($F3="M",$E3=9),VLOOKUP(N3,'Database(Primary)'!$H$19:$I$24,2,TRUE),IF(AND($F3="M",$E3=10),VLOOKUP(N3,'Database(Primary)'!$J$19:$K$24,2,TRUE),IF(AND($F3="M",$E3=11),VLOOKUP(N3,'Database(Primary)'!$L$19:$M$24,2,TRUE),IF(AND($F3="M",$E3&gt;=12),VLOOKUP(N3,'Database(Primary)'!$N$19:$O$24,2,TRUE),IF(AND($F3="F",$E3&lt;=6),VLOOKUP(N3,'Database(Primary)'!$P$19:$Q$24,2,TRUE),IF(AND($F3="F",$E3=7),VLOOKUP(N3,'Database(Primary)'!$R$19:$S$24,2,TRUE),IF(AND($F3="F",$E3=8),VLOOKUP(N3,'Database(Primary)'!$T$19:$U$24,2,TRUE),IF(AND($F3="F",$E3=9),VLOOKUP(N3,'Database(Primary)'!$V$19:$W$24,2,TRUE),IF(AND($F3="F",$E3=10),VLOOKUP(N3,'Database(Primary)'!$X$19:$Y$24,2,TRUE),IF(AND($F3="F",$E3=11),VLOOKUP(N3,'Database(Primary)'!$Z$19:$AA$24,2,TRUE),IF(AND($F3="F",$E3&gt;=12),VLOOKUP(N3,'Database(Primary)'!$AB$19:$AC$24,2,TRUE),0)))))))))))))))</f>
        <v>0</v>
      </c>
      <c r="P3" s="42"/>
      <c r="Q3" s="38">
        <f>IF(P3="",-1,IF(AND($F3="M",$E3&lt;=6),VLOOKUP(P3,'Database(Primary)'!$B$26:$C$31,2,TRUE),IF(AND($F3="M",$E3=7),VLOOKUP(P3,'Database(Primary)'!$D$26:$E$31,2,TRUE),IF(AND($F3="M",$E3=8),VLOOKUP(P3,'Database(Primary)'!$F$26:$G$31,2,TRUE),IF(AND($F3="M",$E3=9),VLOOKUP(P3,'Database(Primary)'!$H$26:$I$31,2,TRUE),IF(AND($F3="M",$E3=10),VLOOKUP(P3,'Database(Primary)'!$J$26:$K$31,2,TRUE),IF(AND($F3="M",$E3=11),VLOOKUP(P3,'Database(Primary)'!$L$26:$M$31,2,TRUE),IF(AND($F3="M",$E3&gt;=12),VLOOKUP(P3,'Database(Primary)'!$N$26:$O$31,2,TRUE),IF(AND($F3="F",$E3&lt;=6),VLOOKUP(P3,'Database(Primary)'!$P$26:$Q$31,2,TRUE),IF(AND($F3="F",$E3=7),VLOOKUP(P3,'Database(Primary)'!$R$26:$S$31,2,TRUE),IF(AND($F3="F",$E3=8),VLOOKUP(P3,'Database(Primary)'!$T$26:$U$31,2,TRUE),IF(AND($F3="F",$E3=9),VLOOKUP(P3,'Database(Primary)'!$V$26:$W$31,2,TRUE),IF(AND($F3="F",$E3=10),VLOOKUP(P3,'Database(Primary)'!$X$26:$Y$31,2,TRUE),IF(AND($F3="F",$E3=11),VLOOKUP(P3,'Database(Primary)'!$Z$26:$AA$31,2,TRUE),IF(AND($F3="F",$E3&gt;=12),VLOOKUP(P3,'Database(Primary)'!$AB$26:$AC$31,2,TRUE),0)))))))))))))))</f>
        <v>-1</v>
      </c>
      <c r="R3" s="43">
        <v>22</v>
      </c>
      <c r="S3" s="38">
        <f>IF(R3="",-1,IF(AND($F3="M",$E3&lt;=6),VLOOKUP(R3,'Database(Primary)'!$B$33:$C$38,2,TRUE),IF(AND($F3="M",$E3=7),VLOOKUP(R3,'Database(Primary)'!$D$33:$E$38,2,TRUE),IF(AND($F3="M",$E3=8),VLOOKUP(R3,'Database(Primary)'!$F$33:$G$38,2,TRUE),IF(AND($F3="M",$E3=9),VLOOKUP(R3,'Database(Primary)'!$H$33:$I$38,2,TRUE),IF(AND($F3="M",$E3=10),VLOOKUP(R3,'Database(Primary)'!$J$33:$K$38,2,TRUE),IF(AND($F3="M",$E3=11),VLOOKUP(R3,'Database(Primary)'!$L$33:$M$38,2,TRUE),IF(AND($F3="M",$E3&gt;=12),VLOOKUP(R3,'Database(Primary)'!$N$33:$O$38,2,TRUE),IF(AND($F3="F",$E3&lt;=6),VLOOKUP(R3,'Database(Primary)'!$P$33:$Q$38,2,TRUE),IF(AND($F3="F",$E3=7),VLOOKUP(R3,'Database(Primary)'!$R$33:$S$38,2,TRUE),IF(AND($F3="F",$E3=8),VLOOKUP(R3,'Database(Primary)'!$T$33:$U$38,2,TRUE),IF(AND($F3="F",$E3=9),VLOOKUP(R3,'Database(Primary)'!$V$33:$W$38,2,TRUE),IF(AND($F3="F",$E3=10),VLOOKUP(R3,'Database(Primary)'!$X$33:$Y$38,2,TRUE),IF(AND($F3="F",$E3=11),VLOOKUP(R3,'Database(Primary)'!$Z$33:$AA$38,2,TRUE),IF(AND($F3="F",$E3&gt;=12),VLOOKUP(R3,'Database(Primary)'!$AB$33:$AC$38,2,TRUE),0)))))))))))))))</f>
        <v>0</v>
      </c>
      <c r="T3" s="43"/>
      <c r="U3" s="38">
        <f>IF(T3="",-1,IF(AND($F3="M",$E3&lt;=6),VLOOKUP(T3,'Database(Primary)'!$B$40:$C$45,2,TRUE),IF(AND($F3="M",$E3=7),VLOOKUP(T3,'Database(Primary)'!$D$40:$E$45,2,TRUE),IF(AND($F3="M",$E3=8),VLOOKUP(T3,'Database(Primary)'!$F$40:$G$45,2,TRUE),IF(AND($F3="M",$E3=9),VLOOKUP(T3,'Database(Primary)'!$H$40:$I$45,2,TRUE),IF(AND($F3="M",$E3=10),VLOOKUP(T3,'Database(Primary)'!$J$40:$K$45,2,TRUE),IF(AND($F3="M",$E3=11),VLOOKUP(T3,'Database(Primary)'!$L$40:$M$45,2,TRUE),IF(AND($F3="M",$E3&gt;=12),VLOOKUP(T3,'Database(Primary)'!$N$40:$O$45,2,TRUE),IF(AND($F3="F",$E3&lt;=6),VLOOKUP(T3,'Database(Primary)'!$P$40:$Q$45,2,TRUE),IF(AND($F3="F",$E3=7),VLOOKUP(T3,'Database(Primary)'!$R$40:$S$45,2,TRUE),IF(AND($F3="F",$E3=8),VLOOKUP(T3,'Database(Primary)'!$T$40:$U$45,2,TRUE),IF(AND($F3="F",$E3=9),VLOOKUP(T3,'Database(Primary)'!$V$40:$W$45,2,TRUE),IF(AND($F3="F",$E3=10),VLOOKUP(T3,'Database(Primary)'!$X$40:$Y$45,2,TRUE),IF(AND($F3="F",$E3=11),VLOOKUP(T3,'Database(Primary)'!$Z$40:$AA$45,2,TRUE),IF(AND($F3="F",$E3&gt;=12),VLOOKUP(T3,'Database(Primary)'!$AB$40:$AC$45,2,TRUE),0)))))))))))))))</f>
        <v>-1</v>
      </c>
      <c r="V3" s="44">
        <f t="shared" ref="V3:V36" si="1">IF(S3&gt;U3,S3,U3)</f>
        <v>0</v>
      </c>
      <c r="W3" s="45">
        <f t="shared" ref="W3:W36" si="2">K3</f>
        <v>3</v>
      </c>
      <c r="X3" s="45">
        <f t="shared" ref="X3:X36" si="3">M3</f>
        <v>2</v>
      </c>
      <c r="Y3" s="45">
        <f t="shared" ref="Y3:Y36" si="4">IF(O3&gt;Q3,O3,Q3)</f>
        <v>0</v>
      </c>
      <c r="Z3" s="45">
        <f>COUNTIF(J3:U3,-1)</f>
        <v>2</v>
      </c>
      <c r="AA3" s="45">
        <f t="shared" ref="AA3:AA36" si="5">K3+M3+O3+V3</f>
        <v>5</v>
      </c>
      <c r="AB3" s="45">
        <f t="shared" ref="AB3:AB36" si="6">IF(COUNTIF(J3:U3,-1)=1,AA3+1,AA3)</f>
        <v>5</v>
      </c>
      <c r="AC3" s="46" t="str">
        <f t="shared" ref="AC3:AC36" si="7">IF(Z3=1,0,IF(AB3&gt;=16,"Gold",IF(AB3&gt;=13,"Silver",IF(AB3&gt;=10,"Bronze","None"))))</f>
        <v>None</v>
      </c>
    </row>
    <row r="4" spans="1:29" x14ac:dyDescent="0.25">
      <c r="A4" s="39" t="s">
        <v>55</v>
      </c>
      <c r="B4" s="40"/>
      <c r="C4" s="61">
        <v>45902</v>
      </c>
      <c r="D4" s="61">
        <v>40546</v>
      </c>
      <c r="E4" s="57">
        <f t="shared" si="0"/>
        <v>14</v>
      </c>
      <c r="F4" s="41" t="s">
        <v>35</v>
      </c>
      <c r="G4" s="39"/>
      <c r="H4" s="40"/>
      <c r="I4" s="39"/>
      <c r="J4" s="42">
        <v>36</v>
      </c>
      <c r="K4" s="38">
        <f>IF(J4="",-1,IF(AND($F4="M",$E4&lt;=6),VLOOKUP(J4,'Database(Primary)'!$B$5:$C$10,2,TRUE),IF(AND($F4="M",$E4=7),VLOOKUP(J4,'Database(Primary)'!$D$5:$E$10,2,TRUE),IF(AND($F4="M",$E4=8),VLOOKUP(J4,'Database(Primary)'!$F$5:$G$10,2,TRUE),IF(AND($F4="M",$E4=9),VLOOKUP(J4,'Database(Primary)'!$H$5:$I$10,2,TRUE),IF(AND($F4="M",$E4=10),VLOOKUP(J4,'Database(Primary)'!$J$5:$K$10,2,TRUE),IF(AND($F4="M",$E4=11),VLOOKUP(J4,'Database(Primary)'!$L$5:$M$10,2,TRUE),IF(AND($F4="M",$E4&gt;=12),VLOOKUP(J4,'Database(Primary)'!$N$5:$O$10,2,TRUE),IF(AND($F4="F",$E4&lt;=6),VLOOKUP(J4,'Database(Primary)'!$P$5:$Q$10,2,TRUE),IF(AND($F4="F",$E4=7),VLOOKUP(J4,'Database(Primary)'!$R$5:$S$10,2,TRUE),IF(AND($F4="F",$E4=8),VLOOKUP(J4,'Database(Primary)'!$T$5:$U$10,2,TRUE),IF(AND($F4="F",$E4=9),VLOOKUP(J4,'Database(Primary)'!$V$5:$W$10,2,TRUE),IF(AND($F4="F",$E4=10),VLOOKUP(J4,'Database(Primary)'!$X$5:$Y$10,2,TRUE),IF(AND($F4="F",$E4=11),VLOOKUP(J4,'Database(Primary)'!$Z$5:$AA$10,2,TRUE),IF(AND($F4="F",$E4&gt;=12),VLOOKUP(J4,'Database(Primary)'!$AB$5:$AC$10,2,TRUE),0)))))))))))))))</f>
        <v>5</v>
      </c>
      <c r="L4" s="42">
        <v>48</v>
      </c>
      <c r="M4" s="38">
        <f>IF(L4="",-1,IF(AND($F4="M",$E4&lt;=6),VLOOKUP(L4,'Database(Primary)'!$B$12:$C$17,2,TRUE),IF(AND($F4="M",$E4=7),VLOOKUP(L4,'Database(Primary)'!$D$12:$E$17,2,TRUE),IF(AND($F4="M",$E4=8),VLOOKUP(L4,'Database(Primary)'!$F$12:$G$17,2,TRUE),IF(AND($F4="M",$E4=9),VLOOKUP(L4,'Database(Primary)'!$H$12:$I$17,2,TRUE),IF(AND($F4="M",$E4=10),VLOOKUP(L4,'Database(Primary)'!$J$12:$K$17,2,TRUE),IF(AND($F4="M",$E4=11),VLOOKUP(L4,'Database(Primary)'!$L$12:$M$17,2,TRUE),IF(AND($F4="M",$E4&gt;=12),VLOOKUP(L4,'Database(Primary)'!$N$12:$O$17,2,TRUE),IF(AND($F4="F",$E4&lt;=6),VLOOKUP(L4,'Database(Primary)'!$P$12:$Q$17,2,TRUE),IF(AND($F4="F",$E4=7),VLOOKUP(L4,'Database(Primary)'!$R$12:$S$17,2,TRUE),IF(AND($F4="F",$E4=8),VLOOKUP(L4,'Database(Primary)'!$T$12:$U$17,2,TRUE),IF(AND($F4="F",$E4=9),VLOOKUP(L4,'Database(Primary)'!$V$12:$W$17,2,TRUE),IF(AND($F4="F",$E4=10),VLOOKUP(L4,'Database(Primary)'!$X$12:$Y$17,2,TRUE),IF(AND($F4="F",$E4=11),VLOOKUP(L4,'Database(Primary)'!$Z$12:$AA$17,2,TRUE),IF(AND($F4="F",$E4&gt;=12),VLOOKUP(L4,'Database(Primary)'!$AB$12:$AC$17,2,TRUE),0)))))))))))))))</f>
        <v>5</v>
      </c>
      <c r="N4" s="43">
        <v>1320</v>
      </c>
      <c r="O4" s="38">
        <f>IF(N4="",-1,IF(AND($F4="M",$E4&lt;=6),VLOOKUP(N4,'Database(Primary)'!$B$19:$C$24,2,TRUE),IF(AND($F4="M",$E4=7),VLOOKUP(N4,'Database(Primary)'!$D$19:$E$24,2,TRUE),IF(AND($F4="M",$E4=8),VLOOKUP(N4,'Database(Primary)'!$F$19:$G$24,2,TRUE),IF(AND($F4="M",$E4=9),VLOOKUP(N4,'Database(Primary)'!$H$19:$I$24,2,TRUE),IF(AND($F4="M",$E4=10),VLOOKUP(N4,'Database(Primary)'!$J$19:$K$24,2,TRUE),IF(AND($F4="M",$E4=11),VLOOKUP(N4,'Database(Primary)'!$L$19:$M$24,2,TRUE),IF(AND($F4="M",$E4&gt;=12),VLOOKUP(N4,'Database(Primary)'!$N$19:$O$24,2,TRUE),IF(AND($F4="F",$E4&lt;=6),VLOOKUP(N4,'Database(Primary)'!$P$19:$Q$24,2,TRUE),IF(AND($F4="F",$E4=7),VLOOKUP(N4,'Database(Primary)'!$R$19:$S$24,2,TRUE),IF(AND($F4="F",$E4=8),VLOOKUP(N4,'Database(Primary)'!$T$19:$U$24,2,TRUE),IF(AND($F4="F",$E4=9),VLOOKUP(N4,'Database(Primary)'!$V$19:$W$24,2,TRUE),IF(AND($F4="F",$E4=10),VLOOKUP(N4,'Database(Primary)'!$X$19:$Y$24,2,TRUE),IF(AND($F4="F",$E4=11),VLOOKUP(N4,'Database(Primary)'!$Z$19:$AA$24,2,TRUE),IF(AND($F4="F",$E4&gt;=12),VLOOKUP(N4,'Database(Primary)'!$AB$19:$AC$24,2,TRUE),0)))))))))))))))</f>
        <v>4</v>
      </c>
      <c r="P4" s="42"/>
      <c r="Q4" s="38">
        <f>IF(P4="",-1,IF(AND($F4="M",$E4&lt;=6),VLOOKUP(P4,'Database(Primary)'!$B$26:$C$31,2,TRUE),IF(AND($F4="M",$E4=7),VLOOKUP(P4,'Database(Primary)'!$D$26:$E$31,2,TRUE),IF(AND($F4="M",$E4=8),VLOOKUP(P4,'Database(Primary)'!$F$26:$G$31,2,TRUE),IF(AND($F4="M",$E4=9),VLOOKUP(P4,'Database(Primary)'!$H$26:$I$31,2,TRUE),IF(AND($F4="M",$E4=10),VLOOKUP(P4,'Database(Primary)'!$J$26:$K$31,2,TRUE),IF(AND($F4="M",$E4=11),VLOOKUP(P4,'Database(Primary)'!$L$26:$M$31,2,TRUE),IF(AND($F4="M",$E4&gt;=12),VLOOKUP(P4,'Database(Primary)'!$N$26:$O$31,2,TRUE),IF(AND($F4="F",$E4&lt;=6),VLOOKUP(P4,'Database(Primary)'!$P$26:$Q$31,2,TRUE),IF(AND($F4="F",$E4=7),VLOOKUP(P4,'Database(Primary)'!$R$26:$S$31,2,TRUE),IF(AND($F4="F",$E4=8),VLOOKUP(P4,'Database(Primary)'!$T$26:$U$31,2,TRUE),IF(AND($F4="F",$E4=9),VLOOKUP(P4,'Database(Primary)'!$V$26:$W$31,2,TRUE),IF(AND($F4="F",$E4=10),VLOOKUP(P4,'Database(Primary)'!$X$26:$Y$31,2,TRUE),IF(AND($F4="F",$E4=11),VLOOKUP(P4,'Database(Primary)'!$Z$26:$AA$31,2,TRUE),IF(AND($F4="F",$E4&gt;=12),VLOOKUP(P4,'Database(Primary)'!$AB$26:$AC$31,2,TRUE),0)))))))))))))))</f>
        <v>-1</v>
      </c>
      <c r="R4" s="43">
        <v>48</v>
      </c>
      <c r="S4" s="38">
        <f>IF(R4="",-1,IF(AND($F4="M",$E4&lt;=6),VLOOKUP(R4,'Database(Primary)'!$B$33:$C$38,2,TRUE),IF(AND($F4="M",$E4=7),VLOOKUP(R4,'Database(Primary)'!$D$33:$E$38,2,TRUE),IF(AND($F4="M",$E4=8),VLOOKUP(R4,'Database(Primary)'!$F$33:$G$38,2,TRUE),IF(AND($F4="M",$E4=9),VLOOKUP(R4,'Database(Primary)'!$H$33:$I$38,2,TRUE),IF(AND($F4="M",$E4=10),VLOOKUP(R4,'Database(Primary)'!$J$33:$K$38,2,TRUE),IF(AND($F4="M",$E4=11),VLOOKUP(R4,'Database(Primary)'!$L$33:$M$38,2,TRUE),IF(AND($F4="M",$E4&gt;=12),VLOOKUP(R4,'Database(Primary)'!$N$33:$O$38,2,TRUE),IF(AND($F4="F",$E4&lt;=6),VLOOKUP(R4,'Database(Primary)'!$P$33:$Q$38,2,TRUE),IF(AND($F4="F",$E4=7),VLOOKUP(R4,'Database(Primary)'!$R$33:$S$38,2,TRUE),IF(AND($F4="F",$E4=8),VLOOKUP(R4,'Database(Primary)'!$T$33:$U$38,2,TRUE),IF(AND($F4="F",$E4=9),VLOOKUP(R4,'Database(Primary)'!$V$33:$W$38,2,TRUE),IF(AND($F4="F",$E4=10),VLOOKUP(R4,'Database(Primary)'!$X$33:$Y$38,2,TRUE),IF(AND($F4="F",$E4=11),VLOOKUP(R4,'Database(Primary)'!$Z$33:$AA$38,2,TRUE),IF(AND($F4="F",$E4&gt;=12),VLOOKUP(R4,'Database(Primary)'!$AB$33:$AC$38,2,TRUE),0)))))))))))))))</f>
        <v>4</v>
      </c>
      <c r="T4" s="43"/>
      <c r="U4" s="38">
        <f>IF(T4="",-1,IF(AND($F4="M",$E4&lt;=6),VLOOKUP(T4,'Database(Primary)'!$B$40:$C$45,2,TRUE),IF(AND($F4="M",$E4=7),VLOOKUP(T4,'Database(Primary)'!$D$40:$E$45,2,TRUE),IF(AND($F4="M",$E4=8),VLOOKUP(T4,'Database(Primary)'!$F$40:$G$45,2,TRUE),IF(AND($F4="M",$E4=9),VLOOKUP(T4,'Database(Primary)'!$H$40:$I$45,2,TRUE),IF(AND($F4="M",$E4=10),VLOOKUP(T4,'Database(Primary)'!$J$40:$K$45,2,TRUE),IF(AND($F4="M",$E4=11),VLOOKUP(T4,'Database(Primary)'!$L$40:$M$45,2,TRUE),IF(AND($F4="M",$E4&gt;=12),VLOOKUP(T4,'Database(Primary)'!$N$40:$O$45,2,TRUE),IF(AND($F4="F",$E4&lt;=6),VLOOKUP(T4,'Database(Primary)'!$P$40:$Q$45,2,TRUE),IF(AND($F4="F",$E4=7),VLOOKUP(T4,'Database(Primary)'!$R$40:$S$45,2,TRUE),IF(AND($F4="F",$E4=8),VLOOKUP(T4,'Database(Primary)'!$T$40:$U$45,2,TRUE),IF(AND($F4="F",$E4=9),VLOOKUP(T4,'Database(Primary)'!$V$40:$W$45,2,TRUE),IF(AND($F4="F",$E4=10),VLOOKUP(T4,'Database(Primary)'!$X$40:$Y$45,2,TRUE),IF(AND($F4="F",$E4=11),VLOOKUP(T4,'Database(Primary)'!$Z$40:$AA$45,2,TRUE),IF(AND($F4="F",$E4&gt;=12),VLOOKUP(T4,'Database(Primary)'!$AB$40:$AC$45,2,TRUE),0)))))))))))))))</f>
        <v>-1</v>
      </c>
      <c r="V4" s="44">
        <f t="shared" si="1"/>
        <v>4</v>
      </c>
      <c r="W4" s="45">
        <f t="shared" si="2"/>
        <v>5</v>
      </c>
      <c r="X4" s="45">
        <f t="shared" si="3"/>
        <v>5</v>
      </c>
      <c r="Y4" s="45">
        <f t="shared" si="4"/>
        <v>4</v>
      </c>
      <c r="Z4" s="45">
        <f t="shared" ref="Z4:Z36" si="8">COUNTIF(J4:U4,-1)</f>
        <v>2</v>
      </c>
      <c r="AA4" s="45">
        <f t="shared" si="5"/>
        <v>18</v>
      </c>
      <c r="AB4" s="45">
        <f t="shared" si="6"/>
        <v>18</v>
      </c>
      <c r="AC4" s="46" t="str">
        <f t="shared" si="7"/>
        <v>Gold</v>
      </c>
    </row>
    <row r="5" spans="1:29" x14ac:dyDescent="0.25">
      <c r="A5" s="39" t="s">
        <v>55</v>
      </c>
      <c r="B5" s="40"/>
      <c r="C5" s="61">
        <v>45903</v>
      </c>
      <c r="D5" s="61">
        <v>38932</v>
      </c>
      <c r="E5" s="57">
        <f t="shared" si="0"/>
        <v>19</v>
      </c>
      <c r="F5" s="41" t="s">
        <v>35</v>
      </c>
      <c r="G5" s="39"/>
      <c r="H5" s="40"/>
      <c r="I5" s="39"/>
      <c r="J5" s="42">
        <v>30</v>
      </c>
      <c r="K5" s="38">
        <f>IF(J5="",-1,IF(AND($F5="M",$E5&lt;=6),VLOOKUP(J5,'Database(Primary)'!$B$5:$C$10,2,TRUE),IF(AND($F5="M",$E5=7),VLOOKUP(J5,'Database(Primary)'!$D$5:$E$10,2,TRUE),IF(AND($F5="M",$E5=8),VLOOKUP(J5,'Database(Primary)'!$F$5:$G$10,2,TRUE),IF(AND($F5="M",$E5=9),VLOOKUP(J5,'Database(Primary)'!$H$5:$I$10,2,TRUE),IF(AND($F5="M",$E5=10),VLOOKUP(J5,'Database(Primary)'!$J$5:$K$10,2,TRUE),IF(AND($F5="M",$E5=11),VLOOKUP(J5,'Database(Primary)'!$L$5:$M$10,2,TRUE),IF(AND($F5="M",$E5&gt;=12),VLOOKUP(J5,'Database(Primary)'!$N$5:$O$10,2,TRUE),IF(AND($F5="F",$E5&lt;=6),VLOOKUP(J5,'Database(Primary)'!$P$5:$Q$10,2,TRUE),IF(AND($F5="F",$E5=7),VLOOKUP(J5,'Database(Primary)'!$R$5:$S$10,2,TRUE),IF(AND($F5="F",$E5=8),VLOOKUP(J5,'Database(Primary)'!$T$5:$U$10,2,TRUE),IF(AND($F5="F",$E5=9),VLOOKUP(J5,'Database(Primary)'!$V$5:$W$10,2,TRUE),IF(AND($F5="F",$E5=10),VLOOKUP(J5,'Database(Primary)'!$X$5:$Y$10,2,TRUE),IF(AND($F5="F",$E5=11),VLOOKUP(J5,'Database(Primary)'!$Z$5:$AA$10,2,TRUE),IF(AND($F5="F",$E5&gt;=12),VLOOKUP(J5,'Database(Primary)'!$AB$5:$AC$10,2,TRUE),0)))))))))))))))</f>
        <v>3</v>
      </c>
      <c r="L5" s="42">
        <v>32</v>
      </c>
      <c r="M5" s="38">
        <f>IF(L5="",-1,IF(AND($F5="M",$E5&lt;=6),VLOOKUP(L5,'Database(Primary)'!$B$12:$C$17,2,TRUE),IF(AND($F5="M",$E5=7),VLOOKUP(L5,'Database(Primary)'!$D$12:$E$17,2,TRUE),IF(AND($F5="M",$E5=8),VLOOKUP(L5,'Database(Primary)'!$F$12:$G$17,2,TRUE),IF(AND($F5="M",$E5=9),VLOOKUP(L5,'Database(Primary)'!$H$12:$I$17,2,TRUE),IF(AND($F5="M",$E5=10),VLOOKUP(L5,'Database(Primary)'!$J$12:$K$17,2,TRUE),IF(AND($F5="M",$E5=11),VLOOKUP(L5,'Database(Primary)'!$L$12:$M$17,2,TRUE),IF(AND($F5="M",$E5&gt;=12),VLOOKUP(L5,'Database(Primary)'!$N$12:$O$17,2,TRUE),IF(AND($F5="F",$E5&lt;=6),VLOOKUP(L5,'Database(Primary)'!$P$12:$Q$17,2,TRUE),IF(AND($F5="F",$E5=7),VLOOKUP(L5,'Database(Primary)'!$R$12:$S$17,2,TRUE),IF(AND($F5="F",$E5=8),VLOOKUP(L5,'Database(Primary)'!$T$12:$U$17,2,TRUE),IF(AND($F5="F",$E5=9),VLOOKUP(L5,'Database(Primary)'!$V$12:$W$17,2,TRUE),IF(AND($F5="F",$E5=10),VLOOKUP(L5,'Database(Primary)'!$X$12:$Y$17,2,TRUE),IF(AND($F5="F",$E5=11),VLOOKUP(L5,'Database(Primary)'!$Z$12:$AA$17,2,TRUE),IF(AND($F5="F",$E5&gt;=12),VLOOKUP(L5,'Database(Primary)'!$AB$12:$AC$17,2,TRUE),0)))))))))))))))</f>
        <v>3</v>
      </c>
      <c r="N5" s="43">
        <v>1200</v>
      </c>
      <c r="O5" s="38">
        <f>IF(N5="",-1,IF(AND($F5="M",$E5&lt;=6),VLOOKUP(N5,'Database(Primary)'!$B$19:$C$24,2,TRUE),IF(AND($F5="M",$E5=7),VLOOKUP(N5,'Database(Primary)'!$D$19:$E$24,2,TRUE),IF(AND($F5="M",$E5=8),VLOOKUP(N5,'Database(Primary)'!$F$19:$G$24,2,TRUE),IF(AND($F5="M",$E5=9),VLOOKUP(N5,'Database(Primary)'!$H$19:$I$24,2,TRUE),IF(AND($F5="M",$E5=10),VLOOKUP(N5,'Database(Primary)'!$J$19:$K$24,2,TRUE),IF(AND($F5="M",$E5=11),VLOOKUP(N5,'Database(Primary)'!$L$19:$M$24,2,TRUE),IF(AND($F5="M",$E5&gt;=12),VLOOKUP(N5,'Database(Primary)'!$N$19:$O$24,2,TRUE),IF(AND($F5="F",$E5&lt;=6),VLOOKUP(N5,'Database(Primary)'!$P$19:$Q$24,2,TRUE),IF(AND($F5="F",$E5=7),VLOOKUP(N5,'Database(Primary)'!$R$19:$S$24,2,TRUE),IF(AND($F5="F",$E5=8),VLOOKUP(N5,'Database(Primary)'!$T$19:$U$24,2,TRUE),IF(AND($F5="F",$E5=9),VLOOKUP(N5,'Database(Primary)'!$V$19:$W$24,2,TRUE),IF(AND($F5="F",$E5=10),VLOOKUP(N5,'Database(Primary)'!$X$19:$Y$24,2,TRUE),IF(AND($F5="F",$E5=11),VLOOKUP(N5,'Database(Primary)'!$Z$19:$AA$24,2,TRUE),IF(AND($F5="F",$E5&gt;=12),VLOOKUP(N5,'Database(Primary)'!$AB$19:$AC$24,2,TRUE),0)))))))))))))))</f>
        <v>3</v>
      </c>
      <c r="P5" s="42"/>
      <c r="Q5" s="38">
        <f>IF(P5="",-1,IF(AND($F5="M",$E5&lt;=6),VLOOKUP(P5,'Database(Primary)'!$B$26:$C$31,2,TRUE),IF(AND($F5="M",$E5=7),VLOOKUP(P5,'Database(Primary)'!$D$26:$E$31,2,TRUE),IF(AND($F5="M",$E5=8),VLOOKUP(P5,'Database(Primary)'!$F$26:$G$31,2,TRUE),IF(AND($F5="M",$E5=9),VLOOKUP(P5,'Database(Primary)'!$H$26:$I$31,2,TRUE),IF(AND($F5="M",$E5=10),VLOOKUP(P5,'Database(Primary)'!$J$26:$K$31,2,TRUE),IF(AND($F5="M",$E5=11),VLOOKUP(P5,'Database(Primary)'!$L$26:$M$31,2,TRUE),IF(AND($F5="M",$E5&gt;=12),VLOOKUP(P5,'Database(Primary)'!$N$26:$O$31,2,TRUE),IF(AND($F5="F",$E5&lt;=6),VLOOKUP(P5,'Database(Primary)'!$P$26:$Q$31,2,TRUE),IF(AND($F5="F",$E5=7),VLOOKUP(P5,'Database(Primary)'!$R$26:$S$31,2,TRUE),IF(AND($F5="F",$E5=8),VLOOKUP(P5,'Database(Primary)'!$T$26:$U$31,2,TRUE),IF(AND($F5="F",$E5=9),VLOOKUP(P5,'Database(Primary)'!$V$26:$W$31,2,TRUE),IF(AND($F5="F",$E5=10),VLOOKUP(P5,'Database(Primary)'!$X$26:$Y$31,2,TRUE),IF(AND($F5="F",$E5=11),VLOOKUP(P5,'Database(Primary)'!$Z$26:$AA$31,2,TRUE),IF(AND($F5="F",$E5&gt;=12),VLOOKUP(P5,'Database(Primary)'!$AB$26:$AC$31,2,TRUE),0)))))))))))))))</f>
        <v>-1</v>
      </c>
      <c r="R5" s="43">
        <v>32</v>
      </c>
      <c r="S5" s="38">
        <f>IF(R5="",-1,IF(AND($F5="M",$E5&lt;=6),VLOOKUP(R5,'Database(Primary)'!$B$33:$C$38,2,TRUE),IF(AND($F5="M",$E5=7),VLOOKUP(R5,'Database(Primary)'!$D$33:$E$38,2,TRUE),IF(AND($F5="M",$E5=8),VLOOKUP(R5,'Database(Primary)'!$F$33:$G$38,2,TRUE),IF(AND($F5="M",$E5=9),VLOOKUP(R5,'Database(Primary)'!$H$33:$I$38,2,TRUE),IF(AND($F5="M",$E5=10),VLOOKUP(R5,'Database(Primary)'!$J$33:$K$38,2,TRUE),IF(AND($F5="M",$E5=11),VLOOKUP(R5,'Database(Primary)'!$L$33:$M$38,2,TRUE),IF(AND($F5="M",$E5&gt;=12),VLOOKUP(R5,'Database(Primary)'!$N$33:$O$38,2,TRUE),IF(AND($F5="F",$E5&lt;=6),VLOOKUP(R5,'Database(Primary)'!$P$33:$Q$38,2,TRUE),IF(AND($F5="F",$E5=7),VLOOKUP(R5,'Database(Primary)'!$R$33:$S$38,2,TRUE),IF(AND($F5="F",$E5=8),VLOOKUP(R5,'Database(Primary)'!$T$33:$U$38,2,TRUE),IF(AND($F5="F",$E5=9),VLOOKUP(R5,'Database(Primary)'!$V$33:$W$38,2,TRUE),IF(AND($F5="F",$E5=10),VLOOKUP(R5,'Database(Primary)'!$X$33:$Y$38,2,TRUE),IF(AND($F5="F",$E5=11),VLOOKUP(R5,'Database(Primary)'!$Z$33:$AA$38,2,TRUE),IF(AND($F5="F",$E5&gt;=12),VLOOKUP(R5,'Database(Primary)'!$AB$33:$AC$38,2,TRUE),0)))))))))))))))</f>
        <v>1</v>
      </c>
      <c r="T5" s="43"/>
      <c r="U5" s="38">
        <f>IF(T5="",-1,IF(AND($F5="M",$E5&lt;=6),VLOOKUP(T5,'Database(Primary)'!$B$40:$C$45,2,TRUE),IF(AND($F5="M",$E5=7),VLOOKUP(T5,'Database(Primary)'!$D$40:$E$45,2,TRUE),IF(AND($F5="M",$E5=8),VLOOKUP(T5,'Database(Primary)'!$F$40:$G$45,2,TRUE),IF(AND($F5="M",$E5=9),VLOOKUP(T5,'Database(Primary)'!$H$40:$I$45,2,TRUE),IF(AND($F5="M",$E5=10),VLOOKUP(T5,'Database(Primary)'!$J$40:$K$45,2,TRUE),IF(AND($F5="M",$E5=11),VLOOKUP(T5,'Database(Primary)'!$L$40:$M$45,2,TRUE),IF(AND($F5="M",$E5&gt;=12),VLOOKUP(T5,'Database(Primary)'!$N$40:$O$45,2,TRUE),IF(AND($F5="F",$E5&lt;=6),VLOOKUP(T5,'Database(Primary)'!$P$40:$Q$45,2,TRUE),IF(AND($F5="F",$E5=7),VLOOKUP(T5,'Database(Primary)'!$R$40:$S$45,2,TRUE),IF(AND($F5="F",$E5=8),VLOOKUP(T5,'Database(Primary)'!$T$40:$U$45,2,TRUE),IF(AND($F5="F",$E5=9),VLOOKUP(T5,'Database(Primary)'!$V$40:$W$45,2,TRUE),IF(AND($F5="F",$E5=10),VLOOKUP(T5,'Database(Primary)'!$X$40:$Y$45,2,TRUE),IF(AND($F5="F",$E5=11),VLOOKUP(T5,'Database(Primary)'!$Z$40:$AA$45,2,TRUE),IF(AND($F5="F",$E5&gt;=12),VLOOKUP(T5,'Database(Primary)'!$AB$40:$AC$45,2,TRUE),0)))))))))))))))</f>
        <v>-1</v>
      </c>
      <c r="V5" s="44">
        <f t="shared" si="1"/>
        <v>1</v>
      </c>
      <c r="W5" s="45">
        <f t="shared" si="2"/>
        <v>3</v>
      </c>
      <c r="X5" s="45">
        <f t="shared" si="3"/>
        <v>3</v>
      </c>
      <c r="Y5" s="45">
        <f t="shared" si="4"/>
        <v>3</v>
      </c>
      <c r="Z5" s="45">
        <f t="shared" si="8"/>
        <v>2</v>
      </c>
      <c r="AA5" s="45">
        <f t="shared" si="5"/>
        <v>10</v>
      </c>
      <c r="AB5" s="45">
        <f t="shared" si="6"/>
        <v>10</v>
      </c>
      <c r="AC5" s="46" t="str">
        <f t="shared" si="7"/>
        <v>Bronze</v>
      </c>
    </row>
    <row r="6" spans="1:29" x14ac:dyDescent="0.25">
      <c r="C6" s="61"/>
      <c r="D6" s="61"/>
      <c r="E6" s="57">
        <f t="shared" si="0"/>
        <v>0</v>
      </c>
      <c r="K6" s="38">
        <f>IF(J6="",-1,IF(AND($F6="M",$E6&lt;=6),VLOOKUP(J6,'Database(Primary)'!$B$5:$C$10,2,TRUE),IF(AND($F6="M",$E6=7),VLOOKUP(J6,'Database(Primary)'!$D$5:$E$10,2,TRUE),IF(AND($F6="M",$E6=8),VLOOKUP(J6,'Database(Primary)'!$F$5:$G$10,2,TRUE),IF(AND($F6="M",$E6=9),VLOOKUP(J6,'Database(Primary)'!$H$5:$I$10,2,TRUE),IF(AND($F6="M",$E6=10),VLOOKUP(J6,'Database(Primary)'!$J$5:$K$10,2,TRUE),IF(AND($F6="M",$E6=11),VLOOKUP(J6,'Database(Primary)'!$L$5:$M$10,2,TRUE),IF(AND($F6="M",$E6&gt;=12),VLOOKUP(J6,'Database(Primary)'!$N$5:$O$10,2,TRUE),IF(AND($F6="F",$E6&lt;=6),VLOOKUP(J6,'Database(Primary)'!$P$5:$Q$10,2,TRUE),IF(AND($F6="F",$E6=7),VLOOKUP(J6,'Database(Primary)'!$R$5:$S$10,2,TRUE),IF(AND($F6="F",$E6=8),VLOOKUP(J6,'Database(Primary)'!$T$5:$U$10,2,TRUE),IF(AND($F6="F",$E6=9),VLOOKUP(J6,'Database(Primary)'!$V$5:$W$10,2,TRUE),IF(AND($F6="F",$E6=10),VLOOKUP(J6,'Database(Primary)'!$X$5:$Y$10,2,TRUE),IF(AND($F6="F",$E6=11),VLOOKUP(J6,'Database(Primary)'!$Z$5:$AA$10,2,TRUE),IF(AND($F6="F",$E6&gt;=12),VLOOKUP(J6,'Database(Primary)'!$AB$5:$AC$10,2,TRUE),0)))))))))))))))</f>
        <v>-1</v>
      </c>
      <c r="L6" s="6"/>
      <c r="M6" s="38">
        <f>IF(L6="",-1,IF(AND($F6="M",$E6&lt;=6),VLOOKUP(L6,'Database(Primary)'!$B$12:$C$17,2,TRUE),IF(AND($F6="M",$E6=7),VLOOKUP(L6,'Database(Primary)'!$D$12:$E$17,2,TRUE),IF(AND($F6="M",$E6=8),VLOOKUP(L6,'Database(Primary)'!$F$12:$G$17,2,TRUE),IF(AND($F6="M",$E6=9),VLOOKUP(L6,'Database(Primary)'!$H$12:$I$17,2,TRUE),IF(AND($F6="M",$E6=10),VLOOKUP(L6,'Database(Primary)'!$J$12:$K$17,2,TRUE),IF(AND($F6="M",$E6=11),VLOOKUP(L6,'Database(Primary)'!$L$12:$M$17,2,TRUE),IF(AND($F6="M",$E6&gt;=12),VLOOKUP(L6,'Database(Primary)'!$N$12:$O$17,2,TRUE),IF(AND($F6="F",$E6&lt;=6),VLOOKUP(L6,'Database(Primary)'!$P$12:$Q$17,2,TRUE),IF(AND($F6="F",$E6=7),VLOOKUP(L6,'Database(Primary)'!$R$12:$S$17,2,TRUE),IF(AND($F6="F",$E6=8),VLOOKUP(L6,'Database(Primary)'!$T$12:$U$17,2,TRUE),IF(AND($F6="F",$E6=9),VLOOKUP(L6,'Database(Primary)'!$V$12:$W$17,2,TRUE),IF(AND($F6="F",$E6=10),VLOOKUP(L6,'Database(Primary)'!$X$12:$Y$17,2,TRUE),IF(AND($F6="F",$E6=11),VLOOKUP(L6,'Database(Primary)'!$Z$12:$AA$17,2,TRUE),IF(AND($F6="F",$E6&gt;=12),VLOOKUP(L6,'Database(Primary)'!$AB$12:$AC$17,2,TRUE),0)))))))))))))))</f>
        <v>-1</v>
      </c>
      <c r="O6" s="38">
        <f>IF(N6="",-1,IF(AND($F6="M",$E6&lt;=6),VLOOKUP(N6,'Database(Primary)'!$B$19:$C$24,2,TRUE),IF(AND($F6="M",$E6=7),VLOOKUP(N6,'Database(Primary)'!$D$19:$E$24,2,TRUE),IF(AND($F6="M",$E6=8),VLOOKUP(N6,'Database(Primary)'!$F$19:$G$24,2,TRUE),IF(AND($F6="M",$E6=9),VLOOKUP(N6,'Database(Primary)'!$H$19:$I$24,2,TRUE),IF(AND($F6="M",$E6=10),VLOOKUP(N6,'Database(Primary)'!$J$19:$K$24,2,TRUE),IF(AND($F6="M",$E6=11),VLOOKUP(N6,'Database(Primary)'!$L$19:$M$24,2,TRUE),IF(AND($F6="M",$E6&gt;=12),VLOOKUP(N6,'Database(Primary)'!$N$19:$O$24,2,TRUE),IF(AND($F6="F",$E6&lt;=6),VLOOKUP(N6,'Database(Primary)'!$P$19:$Q$24,2,TRUE),IF(AND($F6="F",$E6=7),VLOOKUP(N6,'Database(Primary)'!$R$19:$S$24,2,TRUE),IF(AND($F6="F",$E6=8),VLOOKUP(N6,'Database(Primary)'!$T$19:$U$24,2,TRUE),IF(AND($F6="F",$E6=9),VLOOKUP(N6,'Database(Primary)'!$V$19:$W$24,2,TRUE),IF(AND($F6="F",$E6=10),VLOOKUP(N6,'Database(Primary)'!$X$19:$Y$24,2,TRUE),IF(AND($F6="F",$E6=11),VLOOKUP(N6,'Database(Primary)'!$Z$19:$AA$24,2,TRUE),IF(AND($F6="F",$E6&gt;=12),VLOOKUP(N6,'Database(Primary)'!$AB$19:$AC$24,2,TRUE),0)))))))))))))))</f>
        <v>-1</v>
      </c>
      <c r="P6" s="6"/>
      <c r="Q6" s="38">
        <f>IF(P6="",-1,IF(AND($F6="M",$E6&lt;=6),VLOOKUP(P6,'Database(Primary)'!$B$26:$C$31,2,TRUE),IF(AND($F6="M",$E6=7),VLOOKUP(P6,'Database(Primary)'!$D$26:$E$31,2,TRUE),IF(AND($F6="M",$E6=8),VLOOKUP(P6,'Database(Primary)'!$F$26:$G$31,2,TRUE),IF(AND($F6="M",$E6=9),VLOOKUP(P6,'Database(Primary)'!$H$26:$I$31,2,TRUE),IF(AND($F6="M",$E6=10),VLOOKUP(P6,'Database(Primary)'!$J$26:$K$31,2,TRUE),IF(AND($F6="M",$E6=11),VLOOKUP(P6,'Database(Primary)'!$L$26:$M$31,2,TRUE),IF(AND($F6="M",$E6&gt;=12),VLOOKUP(P6,'Database(Primary)'!$N$26:$O$31,2,TRUE),IF(AND($F6="F",$E6&lt;=6),VLOOKUP(P6,'Database(Primary)'!$P$26:$Q$31,2,TRUE),IF(AND($F6="F",$E6=7),VLOOKUP(P6,'Database(Primary)'!$R$26:$S$31,2,TRUE),IF(AND($F6="F",$E6=8),VLOOKUP(P6,'Database(Primary)'!$T$26:$U$31,2,TRUE),IF(AND($F6="F",$E6=9),VLOOKUP(P6,'Database(Primary)'!$V$26:$W$31,2,TRUE),IF(AND($F6="F",$E6=10),VLOOKUP(P6,'Database(Primary)'!$X$26:$Y$31,2,TRUE),IF(AND($F6="F",$E6=11),VLOOKUP(P6,'Database(Primary)'!$Z$26:$AA$31,2,TRUE),IF(AND($F6="F",$E6&gt;=12),VLOOKUP(P6,'Database(Primary)'!$AB$26:$AC$31,2,TRUE),0)))))))))))))))</f>
        <v>-1</v>
      </c>
      <c r="S6" s="38">
        <f>IF(R6="",-1,IF(AND($F6="M",$E6&lt;=6),VLOOKUP(R6,'Database(Primary)'!$B$33:$C$38,2,TRUE),IF(AND($F6="M",$E6=7),VLOOKUP(R6,'Database(Primary)'!$D$33:$E$38,2,TRUE),IF(AND($F6="M",$E6=8),VLOOKUP(R6,'Database(Primary)'!$F$33:$G$38,2,TRUE),IF(AND($F6="M",$E6=9),VLOOKUP(R6,'Database(Primary)'!$H$33:$I$38,2,TRUE),IF(AND($F6="M",$E6=10),VLOOKUP(R6,'Database(Primary)'!$J$33:$K$38,2,TRUE),IF(AND($F6="M",$E6=11),VLOOKUP(R6,'Database(Primary)'!$L$33:$M$38,2,TRUE),IF(AND($F6="M",$E6&gt;=12),VLOOKUP(R6,'Database(Primary)'!$N$33:$O$38,2,TRUE),IF(AND($F6="F",$E6&lt;=6),VLOOKUP(R6,'Database(Primary)'!$P$33:$Q$38,2,TRUE),IF(AND($F6="F",$E6=7),VLOOKUP(R6,'Database(Primary)'!$R$33:$S$38,2,TRUE),IF(AND($F6="F",$E6=8),VLOOKUP(R6,'Database(Primary)'!$T$33:$U$38,2,TRUE),IF(AND($F6="F",$E6=9),VLOOKUP(R6,'Database(Primary)'!$V$33:$W$38,2,TRUE),IF(AND($F6="F",$E6=10),VLOOKUP(R6,'Database(Primary)'!$X$33:$Y$38,2,TRUE),IF(AND($F6="F",$E6=11),VLOOKUP(R6,'Database(Primary)'!$Z$33:$AA$38,2,TRUE),IF(AND($F6="F",$E6&gt;=12),VLOOKUP(R6,'Database(Primary)'!$AB$33:$AC$38,2,TRUE),0)))))))))))))))</f>
        <v>-1</v>
      </c>
      <c r="U6" s="38">
        <f>IF(T6="",-1,IF(AND($F6="M",$E6&lt;=6),VLOOKUP(T6,'Database(Primary)'!$B$40:$C$45,2,TRUE),IF(AND($F6="M",$E6=7),VLOOKUP(T6,'Database(Primary)'!$D$40:$E$45,2,TRUE),IF(AND($F6="M",$E6=8),VLOOKUP(T6,'Database(Primary)'!$F$40:$G$45,2,TRUE),IF(AND($F6="M",$E6=9),VLOOKUP(T6,'Database(Primary)'!$H$40:$I$45,2,TRUE),IF(AND($F6="M",$E6=10),VLOOKUP(T6,'Database(Primary)'!$J$40:$K$45,2,TRUE),IF(AND($F6="M",$E6=11),VLOOKUP(T6,'Database(Primary)'!$L$40:$M$45,2,TRUE),IF(AND($F6="M",$E6&gt;=12),VLOOKUP(T6,'Database(Primary)'!$N$40:$O$45,2,TRUE),IF(AND($F6="F",$E6&lt;=6),VLOOKUP(T6,'Database(Primary)'!$P$40:$Q$45,2,TRUE),IF(AND($F6="F",$E6=7),VLOOKUP(T6,'Database(Primary)'!$R$40:$S$45,2,TRUE),IF(AND($F6="F",$E6=8),VLOOKUP(T6,'Database(Primary)'!$T$40:$U$45,2,TRUE),IF(AND($F6="F",$E6=9),VLOOKUP(T6,'Database(Primary)'!$V$40:$W$45,2,TRUE),IF(AND($F6="F",$E6=10),VLOOKUP(T6,'Database(Primary)'!$X$40:$Y$45,2,TRUE),IF(AND($F6="F",$E6=11),VLOOKUP(T6,'Database(Primary)'!$Z$40:$AA$45,2,TRUE),IF(AND($F6="F",$E6&gt;=12),VLOOKUP(T6,'Database(Primary)'!$AB$40:$AC$45,2,TRUE),0)))))))))))))))</f>
        <v>-1</v>
      </c>
      <c r="V6" s="44">
        <f t="shared" si="1"/>
        <v>-1</v>
      </c>
      <c r="W6" s="45">
        <f t="shared" si="2"/>
        <v>-1</v>
      </c>
      <c r="X6" s="45">
        <f t="shared" si="3"/>
        <v>-1</v>
      </c>
      <c r="Y6" s="45">
        <f t="shared" si="4"/>
        <v>-1</v>
      </c>
      <c r="Z6" s="45">
        <f t="shared" si="8"/>
        <v>6</v>
      </c>
      <c r="AA6" s="45">
        <f t="shared" si="5"/>
        <v>-4</v>
      </c>
      <c r="AB6" s="45">
        <f t="shared" si="6"/>
        <v>-4</v>
      </c>
      <c r="AC6" s="46" t="str">
        <f t="shared" si="7"/>
        <v>None</v>
      </c>
    </row>
    <row r="7" spans="1:29" x14ac:dyDescent="0.25">
      <c r="C7" s="61"/>
      <c r="D7" s="61"/>
      <c r="E7" s="57">
        <f t="shared" si="0"/>
        <v>0</v>
      </c>
      <c r="K7" s="38">
        <f>IF(J7="",-1,IF(AND($F7="M",$E7&lt;=6),VLOOKUP(J7,'Database(Primary)'!$B$5:$C$10,2,TRUE),IF(AND($F7="M",$E7=7),VLOOKUP(J7,'Database(Primary)'!$D$5:$E$10,2,TRUE),IF(AND($F7="M",$E7=8),VLOOKUP(J7,'Database(Primary)'!$F$5:$G$10,2,TRUE),IF(AND($F7="M",$E7=9),VLOOKUP(J7,'Database(Primary)'!$H$5:$I$10,2,TRUE),IF(AND($F7="M",$E7=10),VLOOKUP(J7,'Database(Primary)'!$J$5:$K$10,2,TRUE),IF(AND($F7="M",$E7=11),VLOOKUP(J7,'Database(Primary)'!$L$5:$M$10,2,TRUE),IF(AND($F7="M",$E7&gt;=12),VLOOKUP(J7,'Database(Primary)'!$N$5:$O$10,2,TRUE),IF(AND($F7="F",$E7&lt;=6),VLOOKUP(J7,'Database(Primary)'!$P$5:$Q$10,2,TRUE),IF(AND($F7="F",$E7=7),VLOOKUP(J7,'Database(Primary)'!$R$5:$S$10,2,TRUE),IF(AND($F7="F",$E7=8),VLOOKUP(J7,'Database(Primary)'!$T$5:$U$10,2,TRUE),IF(AND($F7="F",$E7=9),VLOOKUP(J7,'Database(Primary)'!$V$5:$W$10,2,TRUE),IF(AND($F7="F",$E7=10),VLOOKUP(J7,'Database(Primary)'!$X$5:$Y$10,2,TRUE),IF(AND($F7="F",$E7=11),VLOOKUP(J7,'Database(Primary)'!$Z$5:$AA$10,2,TRUE),IF(AND($F7="F",$E7&gt;=12),VLOOKUP(J7,'Database(Primary)'!$AB$5:$AC$10,2,TRUE),0)))))))))))))))</f>
        <v>-1</v>
      </c>
      <c r="L7" s="6"/>
      <c r="M7" s="38">
        <f>IF(L7="",-1,IF(AND($F7="M",$E7&lt;=6),VLOOKUP(L7,'Database(Primary)'!$B$12:$C$17,2,TRUE),IF(AND($F7="M",$E7=7),VLOOKUP(L7,'Database(Primary)'!$D$12:$E$17,2,TRUE),IF(AND($F7="M",$E7=8),VLOOKUP(L7,'Database(Primary)'!$F$12:$G$17,2,TRUE),IF(AND($F7="M",$E7=9),VLOOKUP(L7,'Database(Primary)'!$H$12:$I$17,2,TRUE),IF(AND($F7="M",$E7=10),VLOOKUP(L7,'Database(Primary)'!$J$12:$K$17,2,TRUE),IF(AND($F7="M",$E7=11),VLOOKUP(L7,'Database(Primary)'!$L$12:$M$17,2,TRUE),IF(AND($F7="M",$E7&gt;=12),VLOOKUP(L7,'Database(Primary)'!$N$12:$O$17,2,TRUE),IF(AND($F7="F",$E7&lt;=6),VLOOKUP(L7,'Database(Primary)'!$P$12:$Q$17,2,TRUE),IF(AND($F7="F",$E7=7),VLOOKUP(L7,'Database(Primary)'!$R$12:$S$17,2,TRUE),IF(AND($F7="F",$E7=8),VLOOKUP(L7,'Database(Primary)'!$T$12:$U$17,2,TRUE),IF(AND($F7="F",$E7=9),VLOOKUP(L7,'Database(Primary)'!$V$12:$W$17,2,TRUE),IF(AND($F7="F",$E7=10),VLOOKUP(L7,'Database(Primary)'!$X$12:$Y$17,2,TRUE),IF(AND($F7="F",$E7=11),VLOOKUP(L7,'Database(Primary)'!$Z$12:$AA$17,2,TRUE),IF(AND($F7="F",$E7&gt;=12),VLOOKUP(L7,'Database(Primary)'!$AB$12:$AC$17,2,TRUE),0)))))))))))))))</f>
        <v>-1</v>
      </c>
      <c r="O7" s="38">
        <f>IF(N7="",-1,IF(AND($F7="M",$E7&lt;=6),VLOOKUP(N7,'Database(Primary)'!$B$19:$C$24,2,TRUE),IF(AND($F7="M",$E7=7),VLOOKUP(N7,'Database(Primary)'!$D$19:$E$24,2,TRUE),IF(AND($F7="M",$E7=8),VLOOKUP(N7,'Database(Primary)'!$F$19:$G$24,2,TRUE),IF(AND($F7="M",$E7=9),VLOOKUP(N7,'Database(Primary)'!$H$19:$I$24,2,TRUE),IF(AND($F7="M",$E7=10),VLOOKUP(N7,'Database(Primary)'!$J$19:$K$24,2,TRUE),IF(AND($F7="M",$E7=11),VLOOKUP(N7,'Database(Primary)'!$L$19:$M$24,2,TRUE),IF(AND($F7="M",$E7&gt;=12),VLOOKUP(N7,'Database(Primary)'!$N$19:$O$24,2,TRUE),IF(AND($F7="F",$E7&lt;=6),VLOOKUP(N7,'Database(Primary)'!$P$19:$Q$24,2,TRUE),IF(AND($F7="F",$E7=7),VLOOKUP(N7,'Database(Primary)'!$R$19:$S$24,2,TRUE),IF(AND($F7="F",$E7=8),VLOOKUP(N7,'Database(Primary)'!$T$19:$U$24,2,TRUE),IF(AND($F7="F",$E7=9),VLOOKUP(N7,'Database(Primary)'!$V$19:$W$24,2,TRUE),IF(AND($F7="F",$E7=10),VLOOKUP(N7,'Database(Primary)'!$X$19:$Y$24,2,TRUE),IF(AND($F7="F",$E7=11),VLOOKUP(N7,'Database(Primary)'!$Z$19:$AA$24,2,TRUE),IF(AND($F7="F",$E7&gt;=12),VLOOKUP(N7,'Database(Primary)'!$AB$19:$AC$24,2,TRUE),0)))))))))))))))</f>
        <v>-1</v>
      </c>
      <c r="P7" s="6"/>
      <c r="Q7" s="38">
        <f>IF(P7="",-1,IF(AND($F7="M",$E7&lt;=6),VLOOKUP(P7,'Database(Primary)'!$B$26:$C$31,2,TRUE),IF(AND($F7="M",$E7=7),VLOOKUP(P7,'Database(Primary)'!$D$26:$E$31,2,TRUE),IF(AND($F7="M",$E7=8),VLOOKUP(P7,'Database(Primary)'!$F$26:$G$31,2,TRUE),IF(AND($F7="M",$E7=9),VLOOKUP(P7,'Database(Primary)'!$H$26:$I$31,2,TRUE),IF(AND($F7="M",$E7=10),VLOOKUP(P7,'Database(Primary)'!$J$26:$K$31,2,TRUE),IF(AND($F7="M",$E7=11),VLOOKUP(P7,'Database(Primary)'!$L$26:$M$31,2,TRUE),IF(AND($F7="M",$E7&gt;=12),VLOOKUP(P7,'Database(Primary)'!$N$26:$O$31,2,TRUE),IF(AND($F7="F",$E7&lt;=6),VLOOKUP(P7,'Database(Primary)'!$P$26:$Q$31,2,TRUE),IF(AND($F7="F",$E7=7),VLOOKUP(P7,'Database(Primary)'!$R$26:$S$31,2,TRUE),IF(AND($F7="F",$E7=8),VLOOKUP(P7,'Database(Primary)'!$T$26:$U$31,2,TRUE),IF(AND($F7="F",$E7=9),VLOOKUP(P7,'Database(Primary)'!$V$26:$W$31,2,TRUE),IF(AND($F7="F",$E7=10),VLOOKUP(P7,'Database(Primary)'!$X$26:$Y$31,2,TRUE),IF(AND($F7="F",$E7=11),VLOOKUP(P7,'Database(Primary)'!$Z$26:$AA$31,2,TRUE),IF(AND($F7="F",$E7&gt;=12),VLOOKUP(P7,'Database(Primary)'!$AB$26:$AC$31,2,TRUE),0)))))))))))))))</f>
        <v>-1</v>
      </c>
      <c r="S7" s="38">
        <f>IF(R7="",-1,IF(AND($F7="M",$E7&lt;=6),VLOOKUP(R7,'Database(Primary)'!$B$33:$C$38,2,TRUE),IF(AND($F7="M",$E7=7),VLOOKUP(R7,'Database(Primary)'!$D$33:$E$38,2,TRUE),IF(AND($F7="M",$E7=8),VLOOKUP(R7,'Database(Primary)'!$F$33:$G$38,2,TRUE),IF(AND($F7="M",$E7=9),VLOOKUP(R7,'Database(Primary)'!$H$33:$I$38,2,TRUE),IF(AND($F7="M",$E7=10),VLOOKUP(R7,'Database(Primary)'!$J$33:$K$38,2,TRUE),IF(AND($F7="M",$E7=11),VLOOKUP(R7,'Database(Primary)'!$L$33:$M$38,2,TRUE),IF(AND($F7="M",$E7&gt;=12),VLOOKUP(R7,'Database(Primary)'!$N$33:$O$38,2,TRUE),IF(AND($F7="F",$E7&lt;=6),VLOOKUP(R7,'Database(Primary)'!$P$33:$Q$38,2,TRUE),IF(AND($F7="F",$E7=7),VLOOKUP(R7,'Database(Primary)'!$R$33:$S$38,2,TRUE),IF(AND($F7="F",$E7=8),VLOOKUP(R7,'Database(Primary)'!$T$33:$U$38,2,TRUE),IF(AND($F7="F",$E7=9),VLOOKUP(R7,'Database(Primary)'!$V$33:$W$38,2,TRUE),IF(AND($F7="F",$E7=10),VLOOKUP(R7,'Database(Primary)'!$X$33:$Y$38,2,TRUE),IF(AND($F7="F",$E7=11),VLOOKUP(R7,'Database(Primary)'!$Z$33:$AA$38,2,TRUE),IF(AND($F7="F",$E7&gt;=12),VLOOKUP(R7,'Database(Primary)'!$AB$33:$AC$38,2,TRUE),0)))))))))))))))</f>
        <v>-1</v>
      </c>
      <c r="U7" s="38">
        <f>IF(T7="",-1,IF(AND($F7="M",$E7&lt;=6),VLOOKUP(T7,'Database(Primary)'!$B$40:$C$45,2,TRUE),IF(AND($F7="M",$E7=7),VLOOKUP(T7,'Database(Primary)'!$D$40:$E$45,2,TRUE),IF(AND($F7="M",$E7=8),VLOOKUP(T7,'Database(Primary)'!$F$40:$G$45,2,TRUE),IF(AND($F7="M",$E7=9),VLOOKUP(T7,'Database(Primary)'!$H$40:$I$45,2,TRUE),IF(AND($F7="M",$E7=10),VLOOKUP(T7,'Database(Primary)'!$J$40:$K$45,2,TRUE),IF(AND($F7="M",$E7=11),VLOOKUP(T7,'Database(Primary)'!$L$40:$M$45,2,TRUE),IF(AND($F7="M",$E7&gt;=12),VLOOKUP(T7,'Database(Primary)'!$N$40:$O$45,2,TRUE),IF(AND($F7="F",$E7&lt;=6),VLOOKUP(T7,'Database(Primary)'!$P$40:$Q$45,2,TRUE),IF(AND($F7="F",$E7=7),VLOOKUP(T7,'Database(Primary)'!$R$40:$S$45,2,TRUE),IF(AND($F7="F",$E7=8),VLOOKUP(T7,'Database(Primary)'!$T$40:$U$45,2,TRUE),IF(AND($F7="F",$E7=9),VLOOKUP(T7,'Database(Primary)'!$V$40:$W$45,2,TRUE),IF(AND($F7="F",$E7=10),VLOOKUP(T7,'Database(Primary)'!$X$40:$Y$45,2,TRUE),IF(AND($F7="F",$E7=11),VLOOKUP(T7,'Database(Primary)'!$Z$40:$AA$45,2,TRUE),IF(AND($F7="F",$E7&gt;=12),VLOOKUP(T7,'Database(Primary)'!$AB$40:$AC$45,2,TRUE),0)))))))))))))))</f>
        <v>-1</v>
      </c>
      <c r="V7" s="44">
        <f t="shared" si="1"/>
        <v>-1</v>
      </c>
      <c r="W7" s="45">
        <f t="shared" si="2"/>
        <v>-1</v>
      </c>
      <c r="X7" s="45">
        <f t="shared" si="3"/>
        <v>-1</v>
      </c>
      <c r="Y7" s="45">
        <f t="shared" si="4"/>
        <v>-1</v>
      </c>
      <c r="Z7" s="45">
        <f t="shared" si="8"/>
        <v>6</v>
      </c>
      <c r="AA7" s="45">
        <f t="shared" si="5"/>
        <v>-4</v>
      </c>
      <c r="AB7" s="45">
        <f t="shared" si="6"/>
        <v>-4</v>
      </c>
      <c r="AC7" s="46" t="str">
        <f t="shared" si="7"/>
        <v>None</v>
      </c>
    </row>
    <row r="8" spans="1:29" x14ac:dyDescent="0.25">
      <c r="C8" s="61"/>
      <c r="D8" s="61"/>
      <c r="E8" s="57">
        <f t="shared" si="0"/>
        <v>0</v>
      </c>
      <c r="K8" s="38">
        <f>IF(J8="",-1,IF(AND($F8="M",$E8&lt;=6),VLOOKUP(J8,'Database(Primary)'!$B$5:$C$10,2,TRUE),IF(AND($F8="M",$E8=7),VLOOKUP(J8,'Database(Primary)'!$D$5:$E$10,2,TRUE),IF(AND($F8="M",$E8=8),VLOOKUP(J8,'Database(Primary)'!$F$5:$G$10,2,TRUE),IF(AND($F8="M",$E8=9),VLOOKUP(J8,'Database(Primary)'!$H$5:$I$10,2,TRUE),IF(AND($F8="M",$E8=10),VLOOKUP(J8,'Database(Primary)'!$J$5:$K$10,2,TRUE),IF(AND($F8="M",$E8=11),VLOOKUP(J8,'Database(Primary)'!$L$5:$M$10,2,TRUE),IF(AND($F8="M",$E8&gt;=12),VLOOKUP(J8,'Database(Primary)'!$N$5:$O$10,2,TRUE),IF(AND($F8="F",$E8&lt;=6),VLOOKUP(J8,'Database(Primary)'!$P$5:$Q$10,2,TRUE),IF(AND($F8="F",$E8=7),VLOOKUP(J8,'Database(Primary)'!$R$5:$S$10,2,TRUE),IF(AND($F8="F",$E8=8),VLOOKUP(J8,'Database(Primary)'!$T$5:$U$10,2,TRUE),IF(AND($F8="F",$E8=9),VLOOKUP(J8,'Database(Primary)'!$V$5:$W$10,2,TRUE),IF(AND($F8="F",$E8=10),VLOOKUP(J8,'Database(Primary)'!$X$5:$Y$10,2,TRUE),IF(AND($F8="F",$E8=11),VLOOKUP(J8,'Database(Primary)'!$Z$5:$AA$10,2,TRUE),IF(AND($F8="F",$E8&gt;=12),VLOOKUP(J8,'Database(Primary)'!$AB$5:$AC$10,2,TRUE),0)))))))))))))))</f>
        <v>-1</v>
      </c>
      <c r="L8" s="6"/>
      <c r="M8" s="38">
        <f>IF(L8="",-1,IF(AND($F8="M",$E8&lt;=6),VLOOKUP(L8,'Database(Primary)'!$B$12:$C$17,2,TRUE),IF(AND($F8="M",$E8=7),VLOOKUP(L8,'Database(Primary)'!$D$12:$E$17,2,TRUE),IF(AND($F8="M",$E8=8),VLOOKUP(L8,'Database(Primary)'!$F$12:$G$17,2,TRUE),IF(AND($F8="M",$E8=9),VLOOKUP(L8,'Database(Primary)'!$H$12:$I$17,2,TRUE),IF(AND($F8="M",$E8=10),VLOOKUP(L8,'Database(Primary)'!$J$12:$K$17,2,TRUE),IF(AND($F8="M",$E8=11),VLOOKUP(L8,'Database(Primary)'!$L$12:$M$17,2,TRUE),IF(AND($F8="M",$E8&gt;=12),VLOOKUP(L8,'Database(Primary)'!$N$12:$O$17,2,TRUE),IF(AND($F8="F",$E8&lt;=6),VLOOKUP(L8,'Database(Primary)'!$P$12:$Q$17,2,TRUE),IF(AND($F8="F",$E8=7),VLOOKUP(L8,'Database(Primary)'!$R$12:$S$17,2,TRUE),IF(AND($F8="F",$E8=8),VLOOKUP(L8,'Database(Primary)'!$T$12:$U$17,2,TRUE),IF(AND($F8="F",$E8=9),VLOOKUP(L8,'Database(Primary)'!$V$12:$W$17,2,TRUE),IF(AND($F8="F",$E8=10),VLOOKUP(L8,'Database(Primary)'!$X$12:$Y$17,2,TRUE),IF(AND($F8="F",$E8=11),VLOOKUP(L8,'Database(Primary)'!$Z$12:$AA$17,2,TRUE),IF(AND($F8="F",$E8&gt;=12),VLOOKUP(L8,'Database(Primary)'!$AB$12:$AC$17,2,TRUE),0)))))))))))))))</f>
        <v>-1</v>
      </c>
      <c r="O8" s="38">
        <f>IF(N8="",-1,IF(AND($F8="M",$E8&lt;=6),VLOOKUP(N8,'Database(Primary)'!$B$19:$C$24,2,TRUE),IF(AND($F8="M",$E8=7),VLOOKUP(N8,'Database(Primary)'!$D$19:$E$24,2,TRUE),IF(AND($F8="M",$E8=8),VLOOKUP(N8,'Database(Primary)'!$F$19:$G$24,2,TRUE),IF(AND($F8="M",$E8=9),VLOOKUP(N8,'Database(Primary)'!$H$19:$I$24,2,TRUE),IF(AND($F8="M",$E8=10),VLOOKUP(N8,'Database(Primary)'!$J$19:$K$24,2,TRUE),IF(AND($F8="M",$E8=11),VLOOKUP(N8,'Database(Primary)'!$L$19:$M$24,2,TRUE),IF(AND($F8="M",$E8&gt;=12),VLOOKUP(N8,'Database(Primary)'!$N$19:$O$24,2,TRUE),IF(AND($F8="F",$E8&lt;=6),VLOOKUP(N8,'Database(Primary)'!$P$19:$Q$24,2,TRUE),IF(AND($F8="F",$E8=7),VLOOKUP(N8,'Database(Primary)'!$R$19:$S$24,2,TRUE),IF(AND($F8="F",$E8=8),VLOOKUP(N8,'Database(Primary)'!$T$19:$U$24,2,TRUE),IF(AND($F8="F",$E8=9),VLOOKUP(N8,'Database(Primary)'!$V$19:$W$24,2,TRUE),IF(AND($F8="F",$E8=10),VLOOKUP(N8,'Database(Primary)'!$X$19:$Y$24,2,TRUE),IF(AND($F8="F",$E8=11),VLOOKUP(N8,'Database(Primary)'!$Z$19:$AA$24,2,TRUE),IF(AND($F8="F",$E8&gt;=12),VLOOKUP(N8,'Database(Primary)'!$AB$19:$AC$24,2,TRUE),0)))))))))))))))</f>
        <v>-1</v>
      </c>
      <c r="P8" s="6"/>
      <c r="Q8" s="38">
        <f>IF(P8="",-1,IF(AND($F8="M",$E8&lt;=6),VLOOKUP(P8,'Database(Primary)'!$B$26:$C$31,2,TRUE),IF(AND($F8="M",$E8=7),VLOOKUP(P8,'Database(Primary)'!$D$26:$E$31,2,TRUE),IF(AND($F8="M",$E8=8),VLOOKUP(P8,'Database(Primary)'!$F$26:$G$31,2,TRUE),IF(AND($F8="M",$E8=9),VLOOKUP(P8,'Database(Primary)'!$H$26:$I$31,2,TRUE),IF(AND($F8="M",$E8=10),VLOOKUP(P8,'Database(Primary)'!$J$26:$K$31,2,TRUE),IF(AND($F8="M",$E8=11),VLOOKUP(P8,'Database(Primary)'!$L$26:$M$31,2,TRUE),IF(AND($F8="M",$E8&gt;=12),VLOOKUP(P8,'Database(Primary)'!$N$26:$O$31,2,TRUE),IF(AND($F8="F",$E8&lt;=6),VLOOKUP(P8,'Database(Primary)'!$P$26:$Q$31,2,TRUE),IF(AND($F8="F",$E8=7),VLOOKUP(P8,'Database(Primary)'!$R$26:$S$31,2,TRUE),IF(AND($F8="F",$E8=8),VLOOKUP(P8,'Database(Primary)'!$T$26:$U$31,2,TRUE),IF(AND($F8="F",$E8=9),VLOOKUP(P8,'Database(Primary)'!$V$26:$W$31,2,TRUE),IF(AND($F8="F",$E8=10),VLOOKUP(P8,'Database(Primary)'!$X$26:$Y$31,2,TRUE),IF(AND($F8="F",$E8=11),VLOOKUP(P8,'Database(Primary)'!$Z$26:$AA$31,2,TRUE),IF(AND($F8="F",$E8&gt;=12),VLOOKUP(P8,'Database(Primary)'!$AB$26:$AC$31,2,TRUE),0)))))))))))))))</f>
        <v>-1</v>
      </c>
      <c r="S8" s="38">
        <f>IF(R8="",-1,IF(AND($F8="M",$E8&lt;=6),VLOOKUP(R8,'Database(Primary)'!$B$33:$C$38,2,TRUE),IF(AND($F8="M",$E8=7),VLOOKUP(R8,'Database(Primary)'!$D$33:$E$38,2,TRUE),IF(AND($F8="M",$E8=8),VLOOKUP(R8,'Database(Primary)'!$F$33:$G$38,2,TRUE),IF(AND($F8="M",$E8=9),VLOOKUP(R8,'Database(Primary)'!$H$33:$I$38,2,TRUE),IF(AND($F8="M",$E8=10),VLOOKUP(R8,'Database(Primary)'!$J$33:$K$38,2,TRUE),IF(AND($F8="M",$E8=11),VLOOKUP(R8,'Database(Primary)'!$L$33:$M$38,2,TRUE),IF(AND($F8="M",$E8&gt;=12),VLOOKUP(R8,'Database(Primary)'!$N$33:$O$38,2,TRUE),IF(AND($F8="F",$E8&lt;=6),VLOOKUP(R8,'Database(Primary)'!$P$33:$Q$38,2,TRUE),IF(AND($F8="F",$E8=7),VLOOKUP(R8,'Database(Primary)'!$R$33:$S$38,2,TRUE),IF(AND($F8="F",$E8=8),VLOOKUP(R8,'Database(Primary)'!$T$33:$U$38,2,TRUE),IF(AND($F8="F",$E8=9),VLOOKUP(R8,'Database(Primary)'!$V$33:$W$38,2,TRUE),IF(AND($F8="F",$E8=10),VLOOKUP(R8,'Database(Primary)'!$X$33:$Y$38,2,TRUE),IF(AND($F8="F",$E8=11),VLOOKUP(R8,'Database(Primary)'!$Z$33:$AA$38,2,TRUE),IF(AND($F8="F",$E8&gt;=12),VLOOKUP(R8,'Database(Primary)'!$AB$33:$AC$38,2,TRUE),0)))))))))))))))</f>
        <v>-1</v>
      </c>
      <c r="U8" s="38">
        <f>IF(T8="",-1,IF(AND($F8="M",$E8&lt;=6),VLOOKUP(T8,'Database(Primary)'!$B$40:$C$45,2,TRUE),IF(AND($F8="M",$E8=7),VLOOKUP(T8,'Database(Primary)'!$D$40:$E$45,2,TRUE),IF(AND($F8="M",$E8=8),VLOOKUP(T8,'Database(Primary)'!$F$40:$G$45,2,TRUE),IF(AND($F8="M",$E8=9),VLOOKUP(T8,'Database(Primary)'!$H$40:$I$45,2,TRUE),IF(AND($F8="M",$E8=10),VLOOKUP(T8,'Database(Primary)'!$J$40:$K$45,2,TRUE),IF(AND($F8="M",$E8=11),VLOOKUP(T8,'Database(Primary)'!$L$40:$M$45,2,TRUE),IF(AND($F8="M",$E8&gt;=12),VLOOKUP(T8,'Database(Primary)'!$N$40:$O$45,2,TRUE),IF(AND($F8="F",$E8&lt;=6),VLOOKUP(T8,'Database(Primary)'!$P$40:$Q$45,2,TRUE),IF(AND($F8="F",$E8=7),VLOOKUP(T8,'Database(Primary)'!$R$40:$S$45,2,TRUE),IF(AND($F8="F",$E8=8),VLOOKUP(T8,'Database(Primary)'!$T$40:$U$45,2,TRUE),IF(AND($F8="F",$E8=9),VLOOKUP(T8,'Database(Primary)'!$V$40:$W$45,2,TRUE),IF(AND($F8="F",$E8=10),VLOOKUP(T8,'Database(Primary)'!$X$40:$Y$45,2,TRUE),IF(AND($F8="F",$E8=11),VLOOKUP(T8,'Database(Primary)'!$Z$40:$AA$45,2,TRUE),IF(AND($F8="F",$E8&gt;=12),VLOOKUP(T8,'Database(Primary)'!$AB$40:$AC$45,2,TRUE),0)))))))))))))))</f>
        <v>-1</v>
      </c>
      <c r="V8" s="44">
        <f t="shared" si="1"/>
        <v>-1</v>
      </c>
      <c r="W8" s="45">
        <f t="shared" si="2"/>
        <v>-1</v>
      </c>
      <c r="X8" s="45">
        <f t="shared" si="3"/>
        <v>-1</v>
      </c>
      <c r="Y8" s="45">
        <f t="shared" si="4"/>
        <v>-1</v>
      </c>
      <c r="Z8" s="45">
        <f t="shared" si="8"/>
        <v>6</v>
      </c>
      <c r="AA8" s="45">
        <f t="shared" si="5"/>
        <v>-4</v>
      </c>
      <c r="AB8" s="45">
        <f t="shared" si="6"/>
        <v>-4</v>
      </c>
      <c r="AC8" s="46" t="str">
        <f t="shared" si="7"/>
        <v>None</v>
      </c>
    </row>
    <row r="9" spans="1:29" x14ac:dyDescent="0.25">
      <c r="C9" s="61"/>
      <c r="D9" s="61"/>
      <c r="E9" s="57">
        <f t="shared" si="0"/>
        <v>0</v>
      </c>
      <c r="G9" s="59"/>
      <c r="K9" s="38">
        <f>IF(J9="",-1,IF(AND($F9="M",$E9&lt;=6),VLOOKUP(J9,'Database(Primary)'!$B$5:$C$10,2,TRUE),IF(AND($F9="M",$E9=7),VLOOKUP(J9,'Database(Primary)'!$D$5:$E$10,2,TRUE),IF(AND($F9="M",$E9=8),VLOOKUP(J9,'Database(Primary)'!$F$5:$G$10,2,TRUE),IF(AND($F9="M",$E9=9),VLOOKUP(J9,'Database(Primary)'!$H$5:$I$10,2,TRUE),IF(AND($F9="M",$E9=10),VLOOKUP(J9,'Database(Primary)'!$J$5:$K$10,2,TRUE),IF(AND($F9="M",$E9=11),VLOOKUP(J9,'Database(Primary)'!$L$5:$M$10,2,TRUE),IF(AND($F9="M",$E9&gt;=12),VLOOKUP(J9,'Database(Primary)'!$N$5:$O$10,2,TRUE),IF(AND($F9="F",$E9&lt;=6),VLOOKUP(J9,'Database(Primary)'!$P$5:$Q$10,2,TRUE),IF(AND($F9="F",$E9=7),VLOOKUP(J9,'Database(Primary)'!$R$5:$S$10,2,TRUE),IF(AND($F9="F",$E9=8),VLOOKUP(J9,'Database(Primary)'!$T$5:$U$10,2,TRUE),IF(AND($F9="F",$E9=9),VLOOKUP(J9,'Database(Primary)'!$V$5:$W$10,2,TRUE),IF(AND($F9="F",$E9=10),VLOOKUP(J9,'Database(Primary)'!$X$5:$Y$10,2,TRUE),IF(AND($F9="F",$E9=11),VLOOKUP(J9,'Database(Primary)'!$Z$5:$AA$10,2,TRUE),IF(AND($F9="F",$E9&gt;=12),VLOOKUP(J9,'Database(Primary)'!$AB$5:$AC$10,2,TRUE),0)))))))))))))))</f>
        <v>-1</v>
      </c>
      <c r="L9" s="6"/>
      <c r="M9" s="38">
        <f>IF(L9="",-1,IF(AND($F9="M",$E9&lt;=6),VLOOKUP(L9,'Database(Primary)'!$B$12:$C$17,2,TRUE),IF(AND($F9="M",$E9=7),VLOOKUP(L9,'Database(Primary)'!$D$12:$E$17,2,TRUE),IF(AND($F9="M",$E9=8),VLOOKUP(L9,'Database(Primary)'!$F$12:$G$17,2,TRUE),IF(AND($F9="M",$E9=9),VLOOKUP(L9,'Database(Primary)'!$H$12:$I$17,2,TRUE),IF(AND($F9="M",$E9=10),VLOOKUP(L9,'Database(Primary)'!$J$12:$K$17,2,TRUE),IF(AND($F9="M",$E9=11),VLOOKUP(L9,'Database(Primary)'!$L$12:$M$17,2,TRUE),IF(AND($F9="M",$E9&gt;=12),VLOOKUP(L9,'Database(Primary)'!$N$12:$O$17,2,TRUE),IF(AND($F9="F",$E9&lt;=6),VLOOKUP(L9,'Database(Primary)'!$P$12:$Q$17,2,TRUE),IF(AND($F9="F",$E9=7),VLOOKUP(L9,'Database(Primary)'!$R$12:$S$17,2,TRUE),IF(AND($F9="F",$E9=8),VLOOKUP(L9,'Database(Primary)'!$T$12:$U$17,2,TRUE),IF(AND($F9="F",$E9=9),VLOOKUP(L9,'Database(Primary)'!$V$12:$W$17,2,TRUE),IF(AND($F9="F",$E9=10),VLOOKUP(L9,'Database(Primary)'!$X$12:$Y$17,2,TRUE),IF(AND($F9="F",$E9=11),VLOOKUP(L9,'Database(Primary)'!$Z$12:$AA$17,2,TRUE),IF(AND($F9="F",$E9&gt;=12),VLOOKUP(L9,'Database(Primary)'!$AB$12:$AC$17,2,TRUE),0)))))))))))))))</f>
        <v>-1</v>
      </c>
      <c r="O9" s="38">
        <f>IF(N9="",-1,IF(AND($F9="M",$E9&lt;=6),VLOOKUP(N9,'Database(Primary)'!$B$19:$C$24,2,TRUE),IF(AND($F9="M",$E9=7),VLOOKUP(N9,'Database(Primary)'!$D$19:$E$24,2,TRUE),IF(AND($F9="M",$E9=8),VLOOKUP(N9,'Database(Primary)'!$F$19:$G$24,2,TRUE),IF(AND($F9="M",$E9=9),VLOOKUP(N9,'Database(Primary)'!$H$19:$I$24,2,TRUE),IF(AND($F9="M",$E9=10),VLOOKUP(N9,'Database(Primary)'!$J$19:$K$24,2,TRUE),IF(AND($F9="M",$E9=11),VLOOKUP(N9,'Database(Primary)'!$L$19:$M$24,2,TRUE),IF(AND($F9="M",$E9&gt;=12),VLOOKUP(N9,'Database(Primary)'!$N$19:$O$24,2,TRUE),IF(AND($F9="F",$E9&lt;=6),VLOOKUP(N9,'Database(Primary)'!$P$19:$Q$24,2,TRUE),IF(AND($F9="F",$E9=7),VLOOKUP(N9,'Database(Primary)'!$R$19:$S$24,2,TRUE),IF(AND($F9="F",$E9=8),VLOOKUP(N9,'Database(Primary)'!$T$19:$U$24,2,TRUE),IF(AND($F9="F",$E9=9),VLOOKUP(N9,'Database(Primary)'!$V$19:$W$24,2,TRUE),IF(AND($F9="F",$E9=10),VLOOKUP(N9,'Database(Primary)'!$X$19:$Y$24,2,TRUE),IF(AND($F9="F",$E9=11),VLOOKUP(N9,'Database(Primary)'!$Z$19:$AA$24,2,TRUE),IF(AND($F9="F",$E9&gt;=12),VLOOKUP(N9,'Database(Primary)'!$AB$19:$AC$24,2,TRUE),0)))))))))))))))</f>
        <v>-1</v>
      </c>
      <c r="P9" s="6"/>
      <c r="Q9" s="38">
        <f>IF(P9="",-1,IF(AND($F9="M",$E9&lt;=6),VLOOKUP(P9,'Database(Primary)'!$B$26:$C$31,2,TRUE),IF(AND($F9="M",$E9=7),VLOOKUP(P9,'Database(Primary)'!$D$26:$E$31,2,TRUE),IF(AND($F9="M",$E9=8),VLOOKUP(P9,'Database(Primary)'!$F$26:$G$31,2,TRUE),IF(AND($F9="M",$E9=9),VLOOKUP(P9,'Database(Primary)'!$H$26:$I$31,2,TRUE),IF(AND($F9="M",$E9=10),VLOOKUP(P9,'Database(Primary)'!$J$26:$K$31,2,TRUE),IF(AND($F9="M",$E9=11),VLOOKUP(P9,'Database(Primary)'!$L$26:$M$31,2,TRUE),IF(AND($F9="M",$E9&gt;=12),VLOOKUP(P9,'Database(Primary)'!$N$26:$O$31,2,TRUE),IF(AND($F9="F",$E9&lt;=6),VLOOKUP(P9,'Database(Primary)'!$P$26:$Q$31,2,TRUE),IF(AND($F9="F",$E9=7),VLOOKUP(P9,'Database(Primary)'!$R$26:$S$31,2,TRUE),IF(AND($F9="F",$E9=8),VLOOKUP(P9,'Database(Primary)'!$T$26:$U$31,2,TRUE),IF(AND($F9="F",$E9=9),VLOOKUP(P9,'Database(Primary)'!$V$26:$W$31,2,TRUE),IF(AND($F9="F",$E9=10),VLOOKUP(P9,'Database(Primary)'!$X$26:$Y$31,2,TRUE),IF(AND($F9="F",$E9=11),VLOOKUP(P9,'Database(Primary)'!$Z$26:$AA$31,2,TRUE),IF(AND($F9="F",$E9&gt;=12),VLOOKUP(P9,'Database(Primary)'!$AB$26:$AC$31,2,TRUE),0)))))))))))))))</f>
        <v>-1</v>
      </c>
      <c r="S9" s="38">
        <f>IF(R9="",-1,IF(AND($F9="M",$E9&lt;=6),VLOOKUP(R9,'Database(Primary)'!$B$33:$C$38,2,TRUE),IF(AND($F9="M",$E9=7),VLOOKUP(R9,'Database(Primary)'!$D$33:$E$38,2,TRUE),IF(AND($F9="M",$E9=8),VLOOKUP(R9,'Database(Primary)'!$F$33:$G$38,2,TRUE),IF(AND($F9="M",$E9=9),VLOOKUP(R9,'Database(Primary)'!$H$33:$I$38,2,TRUE),IF(AND($F9="M",$E9=10),VLOOKUP(R9,'Database(Primary)'!$J$33:$K$38,2,TRUE),IF(AND($F9="M",$E9=11),VLOOKUP(R9,'Database(Primary)'!$L$33:$M$38,2,TRUE),IF(AND($F9="M",$E9&gt;=12),VLOOKUP(R9,'Database(Primary)'!$N$33:$O$38,2,TRUE),IF(AND($F9="F",$E9&lt;=6),VLOOKUP(R9,'Database(Primary)'!$P$33:$Q$38,2,TRUE),IF(AND($F9="F",$E9=7),VLOOKUP(R9,'Database(Primary)'!$R$33:$S$38,2,TRUE),IF(AND($F9="F",$E9=8),VLOOKUP(R9,'Database(Primary)'!$T$33:$U$38,2,TRUE),IF(AND($F9="F",$E9=9),VLOOKUP(R9,'Database(Primary)'!$V$33:$W$38,2,TRUE),IF(AND($F9="F",$E9=10),VLOOKUP(R9,'Database(Primary)'!$X$33:$Y$38,2,TRUE),IF(AND($F9="F",$E9=11),VLOOKUP(R9,'Database(Primary)'!$Z$33:$AA$38,2,TRUE),IF(AND($F9="F",$E9&gt;=12),VLOOKUP(R9,'Database(Primary)'!$AB$33:$AC$38,2,TRUE),0)))))))))))))))</f>
        <v>-1</v>
      </c>
      <c r="U9" s="38">
        <f>IF(T9="",-1,IF(AND($F9="M",$E9&lt;=6),VLOOKUP(T9,'Database(Primary)'!$B$40:$C$45,2,TRUE),IF(AND($F9="M",$E9=7),VLOOKUP(T9,'Database(Primary)'!$D$40:$E$45,2,TRUE),IF(AND($F9="M",$E9=8),VLOOKUP(T9,'Database(Primary)'!$F$40:$G$45,2,TRUE),IF(AND($F9="M",$E9=9),VLOOKUP(T9,'Database(Primary)'!$H$40:$I$45,2,TRUE),IF(AND($F9="M",$E9=10),VLOOKUP(T9,'Database(Primary)'!$J$40:$K$45,2,TRUE),IF(AND($F9="M",$E9=11),VLOOKUP(T9,'Database(Primary)'!$L$40:$M$45,2,TRUE),IF(AND($F9="M",$E9&gt;=12),VLOOKUP(T9,'Database(Primary)'!$N$40:$O$45,2,TRUE),IF(AND($F9="F",$E9&lt;=6),VLOOKUP(T9,'Database(Primary)'!$P$40:$Q$45,2,TRUE),IF(AND($F9="F",$E9=7),VLOOKUP(T9,'Database(Primary)'!$R$40:$S$45,2,TRUE),IF(AND($F9="F",$E9=8),VLOOKUP(T9,'Database(Primary)'!$T$40:$U$45,2,TRUE),IF(AND($F9="F",$E9=9),VLOOKUP(T9,'Database(Primary)'!$V$40:$W$45,2,TRUE),IF(AND($F9="F",$E9=10),VLOOKUP(T9,'Database(Primary)'!$X$40:$Y$45,2,TRUE),IF(AND($F9="F",$E9=11),VLOOKUP(T9,'Database(Primary)'!$Z$40:$AA$45,2,TRUE),IF(AND($F9="F",$E9&gt;=12),VLOOKUP(T9,'Database(Primary)'!$AB$40:$AC$45,2,TRUE),0)))))))))))))))</f>
        <v>-1</v>
      </c>
      <c r="V9" s="44">
        <f t="shared" si="1"/>
        <v>-1</v>
      </c>
      <c r="W9" s="45">
        <f t="shared" si="2"/>
        <v>-1</v>
      </c>
      <c r="X9" s="45">
        <f t="shared" si="3"/>
        <v>-1</v>
      </c>
      <c r="Y9" s="45">
        <f t="shared" si="4"/>
        <v>-1</v>
      </c>
      <c r="Z9" s="45">
        <f t="shared" si="8"/>
        <v>6</v>
      </c>
      <c r="AA9" s="45">
        <f t="shared" si="5"/>
        <v>-4</v>
      </c>
      <c r="AB9" s="45">
        <f t="shared" si="6"/>
        <v>-4</v>
      </c>
      <c r="AC9" s="46" t="str">
        <f t="shared" si="7"/>
        <v>None</v>
      </c>
    </row>
    <row r="10" spans="1:29" x14ac:dyDescent="0.25">
      <c r="C10" s="61"/>
      <c r="D10" s="61"/>
      <c r="E10" s="57">
        <f t="shared" si="0"/>
        <v>0</v>
      </c>
      <c r="K10" s="38">
        <f>IF(J10="",-1,IF(AND($F10="M",$E10&lt;=6),VLOOKUP(J10,'Database(Primary)'!$B$5:$C$10,2,TRUE),IF(AND($F10="M",$E10=7),VLOOKUP(J10,'Database(Primary)'!$D$5:$E$10,2,TRUE),IF(AND($F10="M",$E10=8),VLOOKUP(J10,'Database(Primary)'!$F$5:$G$10,2,TRUE),IF(AND($F10="M",$E10=9),VLOOKUP(J10,'Database(Primary)'!$H$5:$I$10,2,TRUE),IF(AND($F10="M",$E10=10),VLOOKUP(J10,'Database(Primary)'!$J$5:$K$10,2,TRUE),IF(AND($F10="M",$E10=11),VLOOKUP(J10,'Database(Primary)'!$L$5:$M$10,2,TRUE),IF(AND($F10="M",$E10&gt;=12),VLOOKUP(J10,'Database(Primary)'!$N$5:$O$10,2,TRUE),IF(AND($F10="F",$E10&lt;=6),VLOOKUP(J10,'Database(Primary)'!$P$5:$Q$10,2,TRUE),IF(AND($F10="F",$E10=7),VLOOKUP(J10,'Database(Primary)'!$R$5:$S$10,2,TRUE),IF(AND($F10="F",$E10=8),VLOOKUP(J10,'Database(Primary)'!$T$5:$U$10,2,TRUE),IF(AND($F10="F",$E10=9),VLOOKUP(J10,'Database(Primary)'!$V$5:$W$10,2,TRUE),IF(AND($F10="F",$E10=10),VLOOKUP(J10,'Database(Primary)'!$X$5:$Y$10,2,TRUE),IF(AND($F10="F",$E10=11),VLOOKUP(J10,'Database(Primary)'!$Z$5:$AA$10,2,TRUE),IF(AND($F10="F",$E10&gt;=12),VLOOKUP(J10,'Database(Primary)'!$AB$5:$AC$10,2,TRUE),0)))))))))))))))</f>
        <v>-1</v>
      </c>
      <c r="L10" s="6"/>
      <c r="M10" s="38">
        <f>IF(L10="",-1,IF(AND($F10="M",$E10&lt;=6),VLOOKUP(L10,'Database(Primary)'!$B$12:$C$17,2,TRUE),IF(AND($F10="M",$E10=7),VLOOKUP(L10,'Database(Primary)'!$D$12:$E$17,2,TRUE),IF(AND($F10="M",$E10=8),VLOOKUP(L10,'Database(Primary)'!$F$12:$G$17,2,TRUE),IF(AND($F10="M",$E10=9),VLOOKUP(L10,'Database(Primary)'!$H$12:$I$17,2,TRUE),IF(AND($F10="M",$E10=10),VLOOKUP(L10,'Database(Primary)'!$J$12:$K$17,2,TRUE),IF(AND($F10="M",$E10=11),VLOOKUP(L10,'Database(Primary)'!$L$12:$M$17,2,TRUE),IF(AND($F10="M",$E10&gt;=12),VLOOKUP(L10,'Database(Primary)'!$N$12:$O$17,2,TRUE),IF(AND($F10="F",$E10&lt;=6),VLOOKUP(L10,'Database(Primary)'!$P$12:$Q$17,2,TRUE),IF(AND($F10="F",$E10=7),VLOOKUP(L10,'Database(Primary)'!$R$12:$S$17,2,TRUE),IF(AND($F10="F",$E10=8),VLOOKUP(L10,'Database(Primary)'!$T$12:$U$17,2,TRUE),IF(AND($F10="F",$E10=9),VLOOKUP(L10,'Database(Primary)'!$V$12:$W$17,2,TRUE),IF(AND($F10="F",$E10=10),VLOOKUP(L10,'Database(Primary)'!$X$12:$Y$17,2,TRUE),IF(AND($F10="F",$E10=11),VLOOKUP(L10,'Database(Primary)'!$Z$12:$AA$17,2,TRUE),IF(AND($F10="F",$E10&gt;=12),VLOOKUP(L10,'Database(Primary)'!$AB$12:$AC$17,2,TRUE),0)))))))))))))))</f>
        <v>-1</v>
      </c>
      <c r="O10" s="38">
        <f>IF(N10="",-1,IF(AND($F10="M",$E10&lt;=6),VLOOKUP(N10,'Database(Primary)'!$B$19:$C$24,2,TRUE),IF(AND($F10="M",$E10=7),VLOOKUP(N10,'Database(Primary)'!$D$19:$E$24,2,TRUE),IF(AND($F10="M",$E10=8),VLOOKUP(N10,'Database(Primary)'!$F$19:$G$24,2,TRUE),IF(AND($F10="M",$E10=9),VLOOKUP(N10,'Database(Primary)'!$H$19:$I$24,2,TRUE),IF(AND($F10="M",$E10=10),VLOOKUP(N10,'Database(Primary)'!$J$19:$K$24,2,TRUE),IF(AND($F10="M",$E10=11),VLOOKUP(N10,'Database(Primary)'!$L$19:$M$24,2,TRUE),IF(AND($F10="M",$E10&gt;=12),VLOOKUP(N10,'Database(Primary)'!$N$19:$O$24,2,TRUE),IF(AND($F10="F",$E10&lt;=6),VLOOKUP(N10,'Database(Primary)'!$P$19:$Q$24,2,TRUE),IF(AND($F10="F",$E10=7),VLOOKUP(N10,'Database(Primary)'!$R$19:$S$24,2,TRUE),IF(AND($F10="F",$E10=8),VLOOKUP(N10,'Database(Primary)'!$T$19:$U$24,2,TRUE),IF(AND($F10="F",$E10=9),VLOOKUP(N10,'Database(Primary)'!$V$19:$W$24,2,TRUE),IF(AND($F10="F",$E10=10),VLOOKUP(N10,'Database(Primary)'!$X$19:$Y$24,2,TRUE),IF(AND($F10="F",$E10=11),VLOOKUP(N10,'Database(Primary)'!$Z$19:$AA$24,2,TRUE),IF(AND($F10="F",$E10&gt;=12),VLOOKUP(N10,'Database(Primary)'!$AB$19:$AC$24,2,TRUE),0)))))))))))))))</f>
        <v>-1</v>
      </c>
      <c r="P10" s="6"/>
      <c r="Q10" s="38">
        <f>IF(P10="",-1,IF(AND($F10="M",$E10&lt;=6),VLOOKUP(P10,'Database(Primary)'!$B$26:$C$31,2,TRUE),IF(AND($F10="M",$E10=7),VLOOKUP(P10,'Database(Primary)'!$D$26:$E$31,2,TRUE),IF(AND($F10="M",$E10=8),VLOOKUP(P10,'Database(Primary)'!$F$26:$G$31,2,TRUE),IF(AND($F10="M",$E10=9),VLOOKUP(P10,'Database(Primary)'!$H$26:$I$31,2,TRUE),IF(AND($F10="M",$E10=10),VLOOKUP(P10,'Database(Primary)'!$J$26:$K$31,2,TRUE),IF(AND($F10="M",$E10=11),VLOOKUP(P10,'Database(Primary)'!$L$26:$M$31,2,TRUE),IF(AND($F10="M",$E10&gt;=12),VLOOKUP(P10,'Database(Primary)'!$N$26:$O$31,2,TRUE),IF(AND($F10="F",$E10&lt;=6),VLOOKUP(P10,'Database(Primary)'!$P$26:$Q$31,2,TRUE),IF(AND($F10="F",$E10=7),VLOOKUP(P10,'Database(Primary)'!$R$26:$S$31,2,TRUE),IF(AND($F10="F",$E10=8),VLOOKUP(P10,'Database(Primary)'!$T$26:$U$31,2,TRUE),IF(AND($F10="F",$E10=9),VLOOKUP(P10,'Database(Primary)'!$V$26:$W$31,2,TRUE),IF(AND($F10="F",$E10=10),VLOOKUP(P10,'Database(Primary)'!$X$26:$Y$31,2,TRUE),IF(AND($F10="F",$E10=11),VLOOKUP(P10,'Database(Primary)'!$Z$26:$AA$31,2,TRUE),IF(AND($F10="F",$E10&gt;=12),VLOOKUP(P10,'Database(Primary)'!$AB$26:$AC$31,2,TRUE),0)))))))))))))))</f>
        <v>-1</v>
      </c>
      <c r="S10" s="38">
        <f>IF(R10="",-1,IF(AND($F10="M",$E10&lt;=6),VLOOKUP(R10,'Database(Primary)'!$B$33:$C$38,2,TRUE),IF(AND($F10="M",$E10=7),VLOOKUP(R10,'Database(Primary)'!$D$33:$E$38,2,TRUE),IF(AND($F10="M",$E10=8),VLOOKUP(R10,'Database(Primary)'!$F$33:$G$38,2,TRUE),IF(AND($F10="M",$E10=9),VLOOKUP(R10,'Database(Primary)'!$H$33:$I$38,2,TRUE),IF(AND($F10="M",$E10=10),VLOOKUP(R10,'Database(Primary)'!$J$33:$K$38,2,TRUE),IF(AND($F10="M",$E10=11),VLOOKUP(R10,'Database(Primary)'!$L$33:$M$38,2,TRUE),IF(AND($F10="M",$E10&gt;=12),VLOOKUP(R10,'Database(Primary)'!$N$33:$O$38,2,TRUE),IF(AND($F10="F",$E10&lt;=6),VLOOKUP(R10,'Database(Primary)'!$P$33:$Q$38,2,TRUE),IF(AND($F10="F",$E10=7),VLOOKUP(R10,'Database(Primary)'!$R$33:$S$38,2,TRUE),IF(AND($F10="F",$E10=8),VLOOKUP(R10,'Database(Primary)'!$T$33:$U$38,2,TRUE),IF(AND($F10="F",$E10=9),VLOOKUP(R10,'Database(Primary)'!$V$33:$W$38,2,TRUE),IF(AND($F10="F",$E10=10),VLOOKUP(R10,'Database(Primary)'!$X$33:$Y$38,2,TRUE),IF(AND($F10="F",$E10=11),VLOOKUP(R10,'Database(Primary)'!$Z$33:$AA$38,2,TRUE),IF(AND($F10="F",$E10&gt;=12),VLOOKUP(R10,'Database(Primary)'!$AB$33:$AC$38,2,TRUE),0)))))))))))))))</f>
        <v>-1</v>
      </c>
      <c r="U10" s="38">
        <f>IF(T10="",-1,IF(AND($F10="M",$E10&lt;=6),VLOOKUP(T10,'Database(Primary)'!$B$40:$C$45,2,TRUE),IF(AND($F10="M",$E10=7),VLOOKUP(T10,'Database(Primary)'!$D$40:$E$45,2,TRUE),IF(AND($F10="M",$E10=8),VLOOKUP(T10,'Database(Primary)'!$F$40:$G$45,2,TRUE),IF(AND($F10="M",$E10=9),VLOOKUP(T10,'Database(Primary)'!$H$40:$I$45,2,TRUE),IF(AND($F10="M",$E10=10),VLOOKUP(T10,'Database(Primary)'!$J$40:$K$45,2,TRUE),IF(AND($F10="M",$E10=11),VLOOKUP(T10,'Database(Primary)'!$L$40:$M$45,2,TRUE),IF(AND($F10="M",$E10&gt;=12),VLOOKUP(T10,'Database(Primary)'!$N$40:$O$45,2,TRUE),IF(AND($F10="F",$E10&lt;=6),VLOOKUP(T10,'Database(Primary)'!$P$40:$Q$45,2,TRUE),IF(AND($F10="F",$E10=7),VLOOKUP(T10,'Database(Primary)'!$R$40:$S$45,2,TRUE),IF(AND($F10="F",$E10=8),VLOOKUP(T10,'Database(Primary)'!$T$40:$U$45,2,TRUE),IF(AND($F10="F",$E10=9),VLOOKUP(T10,'Database(Primary)'!$V$40:$W$45,2,TRUE),IF(AND($F10="F",$E10=10),VLOOKUP(T10,'Database(Primary)'!$X$40:$Y$45,2,TRUE),IF(AND($F10="F",$E10=11),VLOOKUP(T10,'Database(Primary)'!$Z$40:$AA$45,2,TRUE),IF(AND($F10="F",$E10&gt;=12),VLOOKUP(T10,'Database(Primary)'!$AB$40:$AC$45,2,TRUE),0)))))))))))))))</f>
        <v>-1</v>
      </c>
      <c r="V10" s="44">
        <f t="shared" si="1"/>
        <v>-1</v>
      </c>
      <c r="W10" s="45">
        <f t="shared" si="2"/>
        <v>-1</v>
      </c>
      <c r="X10" s="45">
        <f t="shared" si="3"/>
        <v>-1</v>
      </c>
      <c r="Y10" s="45">
        <f t="shared" si="4"/>
        <v>-1</v>
      </c>
      <c r="Z10" s="45">
        <f t="shared" si="8"/>
        <v>6</v>
      </c>
      <c r="AA10" s="45">
        <f t="shared" si="5"/>
        <v>-4</v>
      </c>
      <c r="AB10" s="45">
        <f t="shared" si="6"/>
        <v>-4</v>
      </c>
      <c r="AC10" s="46" t="str">
        <f t="shared" si="7"/>
        <v>None</v>
      </c>
    </row>
    <row r="11" spans="1:29" x14ac:dyDescent="0.25">
      <c r="C11" s="61"/>
      <c r="D11" s="61"/>
      <c r="E11" s="57">
        <f t="shared" si="0"/>
        <v>0</v>
      </c>
      <c r="K11" s="38">
        <f>IF(J11="",-1,IF(AND($F11="M",$E11&lt;=6),VLOOKUP(J11,'Database(Primary)'!$B$5:$C$10,2,TRUE),IF(AND($F11="M",$E11=7),VLOOKUP(J11,'Database(Primary)'!$D$5:$E$10,2,TRUE),IF(AND($F11="M",$E11=8),VLOOKUP(J11,'Database(Primary)'!$F$5:$G$10,2,TRUE),IF(AND($F11="M",$E11=9),VLOOKUP(J11,'Database(Primary)'!$H$5:$I$10,2,TRUE),IF(AND($F11="M",$E11=10),VLOOKUP(J11,'Database(Primary)'!$J$5:$K$10,2,TRUE),IF(AND($F11="M",$E11=11),VLOOKUP(J11,'Database(Primary)'!$L$5:$M$10,2,TRUE),IF(AND($F11="M",$E11&gt;=12),VLOOKUP(J11,'Database(Primary)'!$N$5:$O$10,2,TRUE),IF(AND($F11="F",$E11&lt;=6),VLOOKUP(J11,'Database(Primary)'!$P$5:$Q$10,2,TRUE),IF(AND($F11="F",$E11=7),VLOOKUP(J11,'Database(Primary)'!$R$5:$S$10,2,TRUE),IF(AND($F11="F",$E11=8),VLOOKUP(J11,'Database(Primary)'!$T$5:$U$10,2,TRUE),IF(AND($F11="F",$E11=9),VLOOKUP(J11,'Database(Primary)'!$V$5:$W$10,2,TRUE),IF(AND($F11="F",$E11=10),VLOOKUP(J11,'Database(Primary)'!$X$5:$Y$10,2,TRUE),IF(AND($F11="F",$E11=11),VLOOKUP(J11,'Database(Primary)'!$Z$5:$AA$10,2,TRUE),IF(AND($F11="F",$E11&gt;=12),VLOOKUP(J11,'Database(Primary)'!$AB$5:$AC$10,2,TRUE),0)))))))))))))))</f>
        <v>-1</v>
      </c>
      <c r="L11" s="6"/>
      <c r="M11" s="38">
        <f>IF(L11="",-1,IF(AND($F11="M",$E11&lt;=6),VLOOKUP(L11,'Database(Primary)'!$B$12:$C$17,2,TRUE),IF(AND($F11="M",$E11=7),VLOOKUP(L11,'Database(Primary)'!$D$12:$E$17,2,TRUE),IF(AND($F11="M",$E11=8),VLOOKUP(L11,'Database(Primary)'!$F$12:$G$17,2,TRUE),IF(AND($F11="M",$E11=9),VLOOKUP(L11,'Database(Primary)'!$H$12:$I$17,2,TRUE),IF(AND($F11="M",$E11=10),VLOOKUP(L11,'Database(Primary)'!$J$12:$K$17,2,TRUE),IF(AND($F11="M",$E11=11),VLOOKUP(L11,'Database(Primary)'!$L$12:$M$17,2,TRUE),IF(AND($F11="M",$E11&gt;=12),VLOOKUP(L11,'Database(Primary)'!$N$12:$O$17,2,TRUE),IF(AND($F11="F",$E11&lt;=6),VLOOKUP(L11,'Database(Primary)'!$P$12:$Q$17,2,TRUE),IF(AND($F11="F",$E11=7),VLOOKUP(L11,'Database(Primary)'!$R$12:$S$17,2,TRUE),IF(AND($F11="F",$E11=8),VLOOKUP(L11,'Database(Primary)'!$T$12:$U$17,2,TRUE),IF(AND($F11="F",$E11=9),VLOOKUP(L11,'Database(Primary)'!$V$12:$W$17,2,TRUE),IF(AND($F11="F",$E11=10),VLOOKUP(L11,'Database(Primary)'!$X$12:$Y$17,2,TRUE),IF(AND($F11="F",$E11=11),VLOOKUP(L11,'Database(Primary)'!$Z$12:$AA$17,2,TRUE),IF(AND($F11="F",$E11&gt;=12),VLOOKUP(L11,'Database(Primary)'!$AB$12:$AC$17,2,TRUE),0)))))))))))))))</f>
        <v>-1</v>
      </c>
      <c r="O11" s="38">
        <f>IF(N11="",-1,IF(AND($F11="M",$E11&lt;=6),VLOOKUP(N11,'Database(Primary)'!$B$19:$C$24,2,TRUE),IF(AND($F11="M",$E11=7),VLOOKUP(N11,'Database(Primary)'!$D$19:$E$24,2,TRUE),IF(AND($F11="M",$E11=8),VLOOKUP(N11,'Database(Primary)'!$F$19:$G$24,2,TRUE),IF(AND($F11="M",$E11=9),VLOOKUP(N11,'Database(Primary)'!$H$19:$I$24,2,TRUE),IF(AND($F11="M",$E11=10),VLOOKUP(N11,'Database(Primary)'!$J$19:$K$24,2,TRUE),IF(AND($F11="M",$E11=11),VLOOKUP(N11,'Database(Primary)'!$L$19:$M$24,2,TRUE),IF(AND($F11="M",$E11&gt;=12),VLOOKUP(N11,'Database(Primary)'!$N$19:$O$24,2,TRUE),IF(AND($F11="F",$E11&lt;=6),VLOOKUP(N11,'Database(Primary)'!$P$19:$Q$24,2,TRUE),IF(AND($F11="F",$E11=7),VLOOKUP(N11,'Database(Primary)'!$R$19:$S$24,2,TRUE),IF(AND($F11="F",$E11=8),VLOOKUP(N11,'Database(Primary)'!$T$19:$U$24,2,TRUE),IF(AND($F11="F",$E11=9),VLOOKUP(N11,'Database(Primary)'!$V$19:$W$24,2,TRUE),IF(AND($F11="F",$E11=10),VLOOKUP(N11,'Database(Primary)'!$X$19:$Y$24,2,TRUE),IF(AND($F11="F",$E11=11),VLOOKUP(N11,'Database(Primary)'!$Z$19:$AA$24,2,TRUE),IF(AND($F11="F",$E11&gt;=12),VLOOKUP(N11,'Database(Primary)'!$AB$19:$AC$24,2,TRUE),0)))))))))))))))</f>
        <v>-1</v>
      </c>
      <c r="P11" s="6"/>
      <c r="Q11" s="38">
        <f>IF(P11="",-1,IF(AND($F11="M",$E11&lt;=6),VLOOKUP(P11,'Database(Primary)'!$B$26:$C$31,2,TRUE),IF(AND($F11="M",$E11=7),VLOOKUP(P11,'Database(Primary)'!$D$26:$E$31,2,TRUE),IF(AND($F11="M",$E11=8),VLOOKUP(P11,'Database(Primary)'!$F$26:$G$31,2,TRUE),IF(AND($F11="M",$E11=9),VLOOKUP(P11,'Database(Primary)'!$H$26:$I$31,2,TRUE),IF(AND($F11="M",$E11=10),VLOOKUP(P11,'Database(Primary)'!$J$26:$K$31,2,TRUE),IF(AND($F11="M",$E11=11),VLOOKUP(P11,'Database(Primary)'!$L$26:$M$31,2,TRUE),IF(AND($F11="M",$E11&gt;=12),VLOOKUP(P11,'Database(Primary)'!$N$26:$O$31,2,TRUE),IF(AND($F11="F",$E11&lt;=6),VLOOKUP(P11,'Database(Primary)'!$P$26:$Q$31,2,TRUE),IF(AND($F11="F",$E11=7),VLOOKUP(P11,'Database(Primary)'!$R$26:$S$31,2,TRUE),IF(AND($F11="F",$E11=8),VLOOKUP(P11,'Database(Primary)'!$T$26:$U$31,2,TRUE),IF(AND($F11="F",$E11=9),VLOOKUP(P11,'Database(Primary)'!$V$26:$W$31,2,TRUE),IF(AND($F11="F",$E11=10),VLOOKUP(P11,'Database(Primary)'!$X$26:$Y$31,2,TRUE),IF(AND($F11="F",$E11=11),VLOOKUP(P11,'Database(Primary)'!$Z$26:$AA$31,2,TRUE),IF(AND($F11="F",$E11&gt;=12),VLOOKUP(P11,'Database(Primary)'!$AB$26:$AC$31,2,TRUE),0)))))))))))))))</f>
        <v>-1</v>
      </c>
      <c r="S11" s="38">
        <f>IF(R11="",-1,IF(AND($F11="M",$E11&lt;=6),VLOOKUP(R11,'Database(Primary)'!$B$33:$C$38,2,TRUE),IF(AND($F11="M",$E11=7),VLOOKUP(R11,'Database(Primary)'!$D$33:$E$38,2,TRUE),IF(AND($F11="M",$E11=8),VLOOKUP(R11,'Database(Primary)'!$F$33:$G$38,2,TRUE),IF(AND($F11="M",$E11=9),VLOOKUP(R11,'Database(Primary)'!$H$33:$I$38,2,TRUE),IF(AND($F11="M",$E11=10),VLOOKUP(R11,'Database(Primary)'!$J$33:$K$38,2,TRUE),IF(AND($F11="M",$E11=11),VLOOKUP(R11,'Database(Primary)'!$L$33:$M$38,2,TRUE),IF(AND($F11="M",$E11&gt;=12),VLOOKUP(R11,'Database(Primary)'!$N$33:$O$38,2,TRUE),IF(AND($F11="F",$E11&lt;=6),VLOOKUP(R11,'Database(Primary)'!$P$33:$Q$38,2,TRUE),IF(AND($F11="F",$E11=7),VLOOKUP(R11,'Database(Primary)'!$R$33:$S$38,2,TRUE),IF(AND($F11="F",$E11=8),VLOOKUP(R11,'Database(Primary)'!$T$33:$U$38,2,TRUE),IF(AND($F11="F",$E11=9),VLOOKUP(R11,'Database(Primary)'!$V$33:$W$38,2,TRUE),IF(AND($F11="F",$E11=10),VLOOKUP(R11,'Database(Primary)'!$X$33:$Y$38,2,TRUE),IF(AND($F11="F",$E11=11),VLOOKUP(R11,'Database(Primary)'!$Z$33:$AA$38,2,TRUE),IF(AND($F11="F",$E11&gt;=12),VLOOKUP(R11,'Database(Primary)'!$AB$33:$AC$38,2,TRUE),0)))))))))))))))</f>
        <v>-1</v>
      </c>
      <c r="U11" s="38">
        <f>IF(T11="",-1,IF(AND($F11="M",$E11&lt;=6),VLOOKUP(T11,'Database(Primary)'!$B$40:$C$45,2,TRUE),IF(AND($F11="M",$E11=7),VLOOKUP(T11,'Database(Primary)'!$D$40:$E$45,2,TRUE),IF(AND($F11="M",$E11=8),VLOOKUP(T11,'Database(Primary)'!$F$40:$G$45,2,TRUE),IF(AND($F11="M",$E11=9),VLOOKUP(T11,'Database(Primary)'!$H$40:$I$45,2,TRUE),IF(AND($F11="M",$E11=10),VLOOKUP(T11,'Database(Primary)'!$J$40:$K$45,2,TRUE),IF(AND($F11="M",$E11=11),VLOOKUP(T11,'Database(Primary)'!$L$40:$M$45,2,TRUE),IF(AND($F11="M",$E11&gt;=12),VLOOKUP(T11,'Database(Primary)'!$N$40:$O$45,2,TRUE),IF(AND($F11="F",$E11&lt;=6),VLOOKUP(T11,'Database(Primary)'!$P$40:$Q$45,2,TRUE),IF(AND($F11="F",$E11=7),VLOOKUP(T11,'Database(Primary)'!$R$40:$S$45,2,TRUE),IF(AND($F11="F",$E11=8),VLOOKUP(T11,'Database(Primary)'!$T$40:$U$45,2,TRUE),IF(AND($F11="F",$E11=9),VLOOKUP(T11,'Database(Primary)'!$V$40:$W$45,2,TRUE),IF(AND($F11="F",$E11=10),VLOOKUP(T11,'Database(Primary)'!$X$40:$Y$45,2,TRUE),IF(AND($F11="F",$E11=11),VLOOKUP(T11,'Database(Primary)'!$Z$40:$AA$45,2,TRUE),IF(AND($F11="F",$E11&gt;=12),VLOOKUP(T11,'Database(Primary)'!$AB$40:$AC$45,2,TRUE),0)))))))))))))))</f>
        <v>-1</v>
      </c>
      <c r="V11" s="44">
        <f t="shared" si="1"/>
        <v>-1</v>
      </c>
      <c r="W11" s="45">
        <f t="shared" si="2"/>
        <v>-1</v>
      </c>
      <c r="X11" s="45">
        <f t="shared" si="3"/>
        <v>-1</v>
      </c>
      <c r="Y11" s="45">
        <f t="shared" si="4"/>
        <v>-1</v>
      </c>
      <c r="Z11" s="45">
        <f t="shared" si="8"/>
        <v>6</v>
      </c>
      <c r="AA11" s="45">
        <f t="shared" si="5"/>
        <v>-4</v>
      </c>
      <c r="AB11" s="45">
        <f t="shared" si="6"/>
        <v>-4</v>
      </c>
      <c r="AC11" s="46" t="str">
        <f t="shared" si="7"/>
        <v>None</v>
      </c>
    </row>
    <row r="12" spans="1:29" x14ac:dyDescent="0.25">
      <c r="C12" s="61"/>
      <c r="D12" s="61"/>
      <c r="E12" s="57">
        <f t="shared" si="0"/>
        <v>0</v>
      </c>
      <c r="K12" s="38">
        <f>IF(J12="",-1,IF(AND($F12="M",$E12&lt;=6),VLOOKUP(J12,'Database(Primary)'!$B$5:$C$10,2,TRUE),IF(AND($F12="M",$E12=7),VLOOKUP(J12,'Database(Primary)'!$D$5:$E$10,2,TRUE),IF(AND($F12="M",$E12=8),VLOOKUP(J12,'Database(Primary)'!$F$5:$G$10,2,TRUE),IF(AND($F12="M",$E12=9),VLOOKUP(J12,'Database(Primary)'!$H$5:$I$10,2,TRUE),IF(AND($F12="M",$E12=10),VLOOKUP(J12,'Database(Primary)'!$J$5:$K$10,2,TRUE),IF(AND($F12="M",$E12=11),VLOOKUP(J12,'Database(Primary)'!$L$5:$M$10,2,TRUE),IF(AND($F12="M",$E12&gt;=12),VLOOKUP(J12,'Database(Primary)'!$N$5:$O$10,2,TRUE),IF(AND($F12="F",$E12&lt;=6),VLOOKUP(J12,'Database(Primary)'!$P$5:$Q$10,2,TRUE),IF(AND($F12="F",$E12=7),VLOOKUP(J12,'Database(Primary)'!$R$5:$S$10,2,TRUE),IF(AND($F12="F",$E12=8),VLOOKUP(J12,'Database(Primary)'!$T$5:$U$10,2,TRUE),IF(AND($F12="F",$E12=9),VLOOKUP(J12,'Database(Primary)'!$V$5:$W$10,2,TRUE),IF(AND($F12="F",$E12=10),VLOOKUP(J12,'Database(Primary)'!$X$5:$Y$10,2,TRUE),IF(AND($F12="F",$E12=11),VLOOKUP(J12,'Database(Primary)'!$Z$5:$AA$10,2,TRUE),IF(AND($F12="F",$E12&gt;=12),VLOOKUP(J12,'Database(Primary)'!$AB$5:$AC$10,2,TRUE),0)))))))))))))))</f>
        <v>-1</v>
      </c>
      <c r="L12" s="6"/>
      <c r="M12" s="38">
        <f>IF(L12="",-1,IF(AND($F12="M",$E12&lt;=6),VLOOKUP(L12,'Database(Primary)'!$B$12:$C$17,2,TRUE),IF(AND($F12="M",$E12=7),VLOOKUP(L12,'Database(Primary)'!$D$12:$E$17,2,TRUE),IF(AND($F12="M",$E12=8),VLOOKUP(L12,'Database(Primary)'!$F$12:$G$17,2,TRUE),IF(AND($F12="M",$E12=9),VLOOKUP(L12,'Database(Primary)'!$H$12:$I$17,2,TRUE),IF(AND($F12="M",$E12=10),VLOOKUP(L12,'Database(Primary)'!$J$12:$K$17,2,TRUE),IF(AND($F12="M",$E12=11),VLOOKUP(L12,'Database(Primary)'!$L$12:$M$17,2,TRUE),IF(AND($F12="M",$E12&gt;=12),VLOOKUP(L12,'Database(Primary)'!$N$12:$O$17,2,TRUE),IF(AND($F12="F",$E12&lt;=6),VLOOKUP(L12,'Database(Primary)'!$P$12:$Q$17,2,TRUE),IF(AND($F12="F",$E12=7),VLOOKUP(L12,'Database(Primary)'!$R$12:$S$17,2,TRUE),IF(AND($F12="F",$E12=8),VLOOKUP(L12,'Database(Primary)'!$T$12:$U$17,2,TRUE),IF(AND($F12="F",$E12=9),VLOOKUP(L12,'Database(Primary)'!$V$12:$W$17,2,TRUE),IF(AND($F12="F",$E12=10),VLOOKUP(L12,'Database(Primary)'!$X$12:$Y$17,2,TRUE),IF(AND($F12="F",$E12=11),VLOOKUP(L12,'Database(Primary)'!$Z$12:$AA$17,2,TRUE),IF(AND($F12="F",$E12&gt;=12),VLOOKUP(L12,'Database(Primary)'!$AB$12:$AC$17,2,TRUE),0)))))))))))))))</f>
        <v>-1</v>
      </c>
      <c r="O12" s="38">
        <f>IF(N12="",-1,IF(AND($F12="M",$E12&lt;=6),VLOOKUP(N12,'Database(Primary)'!$B$19:$C$24,2,TRUE),IF(AND($F12="M",$E12=7),VLOOKUP(N12,'Database(Primary)'!$D$19:$E$24,2,TRUE),IF(AND($F12="M",$E12=8),VLOOKUP(N12,'Database(Primary)'!$F$19:$G$24,2,TRUE),IF(AND($F12="M",$E12=9),VLOOKUP(N12,'Database(Primary)'!$H$19:$I$24,2,TRUE),IF(AND($F12="M",$E12=10),VLOOKUP(N12,'Database(Primary)'!$J$19:$K$24,2,TRUE),IF(AND($F12="M",$E12=11),VLOOKUP(N12,'Database(Primary)'!$L$19:$M$24,2,TRUE),IF(AND($F12="M",$E12&gt;=12),VLOOKUP(N12,'Database(Primary)'!$N$19:$O$24,2,TRUE),IF(AND($F12="F",$E12&lt;=6),VLOOKUP(N12,'Database(Primary)'!$P$19:$Q$24,2,TRUE),IF(AND($F12="F",$E12=7),VLOOKUP(N12,'Database(Primary)'!$R$19:$S$24,2,TRUE),IF(AND($F12="F",$E12=8),VLOOKUP(N12,'Database(Primary)'!$T$19:$U$24,2,TRUE),IF(AND($F12="F",$E12=9),VLOOKUP(N12,'Database(Primary)'!$V$19:$W$24,2,TRUE),IF(AND($F12="F",$E12=10),VLOOKUP(N12,'Database(Primary)'!$X$19:$Y$24,2,TRUE),IF(AND($F12="F",$E12=11),VLOOKUP(N12,'Database(Primary)'!$Z$19:$AA$24,2,TRUE),IF(AND($F12="F",$E12&gt;=12),VLOOKUP(N12,'Database(Primary)'!$AB$19:$AC$24,2,TRUE),0)))))))))))))))</f>
        <v>-1</v>
      </c>
      <c r="P12" s="6"/>
      <c r="Q12" s="38">
        <f>IF(P12="",-1,IF(AND($F12="M",$E12&lt;=6),VLOOKUP(P12,'Database(Primary)'!$B$26:$C$31,2,TRUE),IF(AND($F12="M",$E12=7),VLOOKUP(P12,'Database(Primary)'!$D$26:$E$31,2,TRUE),IF(AND($F12="M",$E12=8),VLOOKUP(P12,'Database(Primary)'!$F$26:$G$31,2,TRUE),IF(AND($F12="M",$E12=9),VLOOKUP(P12,'Database(Primary)'!$H$26:$I$31,2,TRUE),IF(AND($F12="M",$E12=10),VLOOKUP(P12,'Database(Primary)'!$J$26:$K$31,2,TRUE),IF(AND($F12="M",$E12=11),VLOOKUP(P12,'Database(Primary)'!$L$26:$M$31,2,TRUE),IF(AND($F12="M",$E12&gt;=12),VLOOKUP(P12,'Database(Primary)'!$N$26:$O$31,2,TRUE),IF(AND($F12="F",$E12&lt;=6),VLOOKUP(P12,'Database(Primary)'!$P$26:$Q$31,2,TRUE),IF(AND($F12="F",$E12=7),VLOOKUP(P12,'Database(Primary)'!$R$26:$S$31,2,TRUE),IF(AND($F12="F",$E12=8),VLOOKUP(P12,'Database(Primary)'!$T$26:$U$31,2,TRUE),IF(AND($F12="F",$E12=9),VLOOKUP(P12,'Database(Primary)'!$V$26:$W$31,2,TRUE),IF(AND($F12="F",$E12=10),VLOOKUP(P12,'Database(Primary)'!$X$26:$Y$31,2,TRUE),IF(AND($F12="F",$E12=11),VLOOKUP(P12,'Database(Primary)'!$Z$26:$AA$31,2,TRUE),IF(AND($F12="F",$E12&gt;=12),VLOOKUP(P12,'Database(Primary)'!$AB$26:$AC$31,2,TRUE),0)))))))))))))))</f>
        <v>-1</v>
      </c>
      <c r="S12" s="38">
        <f>IF(R12="",-1,IF(AND($F12="M",$E12&lt;=6),VLOOKUP(R12,'Database(Primary)'!$B$33:$C$38,2,TRUE),IF(AND($F12="M",$E12=7),VLOOKUP(R12,'Database(Primary)'!$D$33:$E$38,2,TRUE),IF(AND($F12="M",$E12=8),VLOOKUP(R12,'Database(Primary)'!$F$33:$G$38,2,TRUE),IF(AND($F12="M",$E12=9),VLOOKUP(R12,'Database(Primary)'!$H$33:$I$38,2,TRUE),IF(AND($F12="M",$E12=10),VLOOKUP(R12,'Database(Primary)'!$J$33:$K$38,2,TRUE),IF(AND($F12="M",$E12=11),VLOOKUP(R12,'Database(Primary)'!$L$33:$M$38,2,TRUE),IF(AND($F12="M",$E12&gt;=12),VLOOKUP(R12,'Database(Primary)'!$N$33:$O$38,2,TRUE),IF(AND($F12="F",$E12&lt;=6),VLOOKUP(R12,'Database(Primary)'!$P$33:$Q$38,2,TRUE),IF(AND($F12="F",$E12=7),VLOOKUP(R12,'Database(Primary)'!$R$33:$S$38,2,TRUE),IF(AND($F12="F",$E12=8),VLOOKUP(R12,'Database(Primary)'!$T$33:$U$38,2,TRUE),IF(AND($F12="F",$E12=9),VLOOKUP(R12,'Database(Primary)'!$V$33:$W$38,2,TRUE),IF(AND($F12="F",$E12=10),VLOOKUP(R12,'Database(Primary)'!$X$33:$Y$38,2,TRUE),IF(AND($F12="F",$E12=11),VLOOKUP(R12,'Database(Primary)'!$Z$33:$AA$38,2,TRUE),IF(AND($F12="F",$E12&gt;=12),VLOOKUP(R12,'Database(Primary)'!$AB$33:$AC$38,2,TRUE),0)))))))))))))))</f>
        <v>-1</v>
      </c>
      <c r="U12" s="38">
        <f>IF(T12="",-1,IF(AND($F12="M",$E12&lt;=6),VLOOKUP(T12,'Database(Primary)'!$B$40:$C$45,2,TRUE),IF(AND($F12="M",$E12=7),VLOOKUP(T12,'Database(Primary)'!$D$40:$E$45,2,TRUE),IF(AND($F12="M",$E12=8),VLOOKUP(T12,'Database(Primary)'!$F$40:$G$45,2,TRUE),IF(AND($F12="M",$E12=9),VLOOKUP(T12,'Database(Primary)'!$H$40:$I$45,2,TRUE),IF(AND($F12="M",$E12=10),VLOOKUP(T12,'Database(Primary)'!$J$40:$K$45,2,TRUE),IF(AND($F12="M",$E12=11),VLOOKUP(T12,'Database(Primary)'!$L$40:$M$45,2,TRUE),IF(AND($F12="M",$E12&gt;=12),VLOOKUP(T12,'Database(Primary)'!$N$40:$O$45,2,TRUE),IF(AND($F12="F",$E12&lt;=6),VLOOKUP(T12,'Database(Primary)'!$P$40:$Q$45,2,TRUE),IF(AND($F12="F",$E12=7),VLOOKUP(T12,'Database(Primary)'!$R$40:$S$45,2,TRUE),IF(AND($F12="F",$E12=8),VLOOKUP(T12,'Database(Primary)'!$T$40:$U$45,2,TRUE),IF(AND($F12="F",$E12=9),VLOOKUP(T12,'Database(Primary)'!$V$40:$W$45,2,TRUE),IF(AND($F12="F",$E12=10),VLOOKUP(T12,'Database(Primary)'!$X$40:$Y$45,2,TRUE),IF(AND($F12="F",$E12=11),VLOOKUP(T12,'Database(Primary)'!$Z$40:$AA$45,2,TRUE),IF(AND($F12="F",$E12&gt;=12),VLOOKUP(T12,'Database(Primary)'!$AB$40:$AC$45,2,TRUE),0)))))))))))))))</f>
        <v>-1</v>
      </c>
      <c r="V12" s="44">
        <f t="shared" si="1"/>
        <v>-1</v>
      </c>
      <c r="W12" s="45">
        <f t="shared" si="2"/>
        <v>-1</v>
      </c>
      <c r="X12" s="45">
        <f t="shared" si="3"/>
        <v>-1</v>
      </c>
      <c r="Y12" s="45">
        <f t="shared" si="4"/>
        <v>-1</v>
      </c>
      <c r="Z12" s="45">
        <f t="shared" si="8"/>
        <v>6</v>
      </c>
      <c r="AA12" s="45">
        <f t="shared" si="5"/>
        <v>-4</v>
      </c>
      <c r="AB12" s="45">
        <f t="shared" si="6"/>
        <v>-4</v>
      </c>
      <c r="AC12" s="46" t="str">
        <f t="shared" si="7"/>
        <v>None</v>
      </c>
    </row>
    <row r="13" spans="1:29" x14ac:dyDescent="0.25">
      <c r="C13" s="61"/>
      <c r="D13" s="61"/>
      <c r="E13" s="57">
        <f t="shared" si="0"/>
        <v>0</v>
      </c>
      <c r="K13" s="38">
        <f>IF(J13="",-1,IF(AND($F13="M",$E13&lt;=6),VLOOKUP(J13,'Database(Primary)'!$B$5:$C$10,2,TRUE),IF(AND($F13="M",$E13=7),VLOOKUP(J13,'Database(Primary)'!$D$5:$E$10,2,TRUE),IF(AND($F13="M",$E13=8),VLOOKUP(J13,'Database(Primary)'!$F$5:$G$10,2,TRUE),IF(AND($F13="M",$E13=9),VLOOKUP(J13,'Database(Primary)'!$H$5:$I$10,2,TRUE),IF(AND($F13="M",$E13=10),VLOOKUP(J13,'Database(Primary)'!$J$5:$K$10,2,TRUE),IF(AND($F13="M",$E13=11),VLOOKUP(J13,'Database(Primary)'!$L$5:$M$10,2,TRUE),IF(AND($F13="M",$E13&gt;=12),VLOOKUP(J13,'Database(Primary)'!$N$5:$O$10,2,TRUE),IF(AND($F13="F",$E13&lt;=6),VLOOKUP(J13,'Database(Primary)'!$P$5:$Q$10,2,TRUE),IF(AND($F13="F",$E13=7),VLOOKUP(J13,'Database(Primary)'!$R$5:$S$10,2,TRUE),IF(AND($F13="F",$E13=8),VLOOKUP(J13,'Database(Primary)'!$T$5:$U$10,2,TRUE),IF(AND($F13="F",$E13=9),VLOOKUP(J13,'Database(Primary)'!$V$5:$W$10,2,TRUE),IF(AND($F13="F",$E13=10),VLOOKUP(J13,'Database(Primary)'!$X$5:$Y$10,2,TRUE),IF(AND($F13="F",$E13=11),VLOOKUP(J13,'Database(Primary)'!$Z$5:$AA$10,2,TRUE),IF(AND($F13="F",$E13&gt;=12),VLOOKUP(J13,'Database(Primary)'!$AB$5:$AC$10,2,TRUE),0)))))))))))))))</f>
        <v>-1</v>
      </c>
      <c r="L13" s="6"/>
      <c r="M13" s="38">
        <f>IF(L13="",-1,IF(AND($F13="M",$E13&lt;=6),VLOOKUP(L13,'Database(Primary)'!$B$12:$C$17,2,TRUE),IF(AND($F13="M",$E13=7),VLOOKUP(L13,'Database(Primary)'!$D$12:$E$17,2,TRUE),IF(AND($F13="M",$E13=8),VLOOKUP(L13,'Database(Primary)'!$F$12:$G$17,2,TRUE),IF(AND($F13="M",$E13=9),VLOOKUP(L13,'Database(Primary)'!$H$12:$I$17,2,TRUE),IF(AND($F13="M",$E13=10),VLOOKUP(L13,'Database(Primary)'!$J$12:$K$17,2,TRUE),IF(AND($F13="M",$E13=11),VLOOKUP(L13,'Database(Primary)'!$L$12:$M$17,2,TRUE),IF(AND($F13="M",$E13&gt;=12),VLOOKUP(L13,'Database(Primary)'!$N$12:$O$17,2,TRUE),IF(AND($F13="F",$E13&lt;=6),VLOOKUP(L13,'Database(Primary)'!$P$12:$Q$17,2,TRUE),IF(AND($F13="F",$E13=7),VLOOKUP(L13,'Database(Primary)'!$R$12:$S$17,2,TRUE),IF(AND($F13="F",$E13=8),VLOOKUP(L13,'Database(Primary)'!$T$12:$U$17,2,TRUE),IF(AND($F13="F",$E13=9),VLOOKUP(L13,'Database(Primary)'!$V$12:$W$17,2,TRUE),IF(AND($F13="F",$E13=10),VLOOKUP(L13,'Database(Primary)'!$X$12:$Y$17,2,TRUE),IF(AND($F13="F",$E13=11),VLOOKUP(L13,'Database(Primary)'!$Z$12:$AA$17,2,TRUE),IF(AND($F13="F",$E13&gt;=12),VLOOKUP(L13,'Database(Primary)'!$AB$12:$AC$17,2,TRUE),0)))))))))))))))</f>
        <v>-1</v>
      </c>
      <c r="O13" s="38">
        <f>IF(N13="",-1,IF(AND($F13="M",$E13&lt;=6),VLOOKUP(N13,'Database(Primary)'!$B$19:$C$24,2,TRUE),IF(AND($F13="M",$E13=7),VLOOKUP(N13,'Database(Primary)'!$D$19:$E$24,2,TRUE),IF(AND($F13="M",$E13=8),VLOOKUP(N13,'Database(Primary)'!$F$19:$G$24,2,TRUE),IF(AND($F13="M",$E13=9),VLOOKUP(N13,'Database(Primary)'!$H$19:$I$24,2,TRUE),IF(AND($F13="M",$E13=10),VLOOKUP(N13,'Database(Primary)'!$J$19:$K$24,2,TRUE),IF(AND($F13="M",$E13=11),VLOOKUP(N13,'Database(Primary)'!$L$19:$M$24,2,TRUE),IF(AND($F13="M",$E13&gt;=12),VLOOKUP(N13,'Database(Primary)'!$N$19:$O$24,2,TRUE),IF(AND($F13="F",$E13&lt;=6),VLOOKUP(N13,'Database(Primary)'!$P$19:$Q$24,2,TRUE),IF(AND($F13="F",$E13=7),VLOOKUP(N13,'Database(Primary)'!$R$19:$S$24,2,TRUE),IF(AND($F13="F",$E13=8),VLOOKUP(N13,'Database(Primary)'!$T$19:$U$24,2,TRUE),IF(AND($F13="F",$E13=9),VLOOKUP(N13,'Database(Primary)'!$V$19:$W$24,2,TRUE),IF(AND($F13="F",$E13=10),VLOOKUP(N13,'Database(Primary)'!$X$19:$Y$24,2,TRUE),IF(AND($F13="F",$E13=11),VLOOKUP(N13,'Database(Primary)'!$Z$19:$AA$24,2,TRUE),IF(AND($F13="F",$E13&gt;=12),VLOOKUP(N13,'Database(Primary)'!$AB$19:$AC$24,2,TRUE),0)))))))))))))))</f>
        <v>-1</v>
      </c>
      <c r="P13" s="6"/>
      <c r="Q13" s="38">
        <f>IF(P13="",-1,IF(AND($F13="M",$E13&lt;=6),VLOOKUP(P13,'Database(Primary)'!$B$26:$C$31,2,TRUE),IF(AND($F13="M",$E13=7),VLOOKUP(P13,'Database(Primary)'!$D$26:$E$31,2,TRUE),IF(AND($F13="M",$E13=8),VLOOKUP(P13,'Database(Primary)'!$F$26:$G$31,2,TRUE),IF(AND($F13="M",$E13=9),VLOOKUP(P13,'Database(Primary)'!$H$26:$I$31,2,TRUE),IF(AND($F13="M",$E13=10),VLOOKUP(P13,'Database(Primary)'!$J$26:$K$31,2,TRUE),IF(AND($F13="M",$E13=11),VLOOKUP(P13,'Database(Primary)'!$L$26:$M$31,2,TRUE),IF(AND($F13="M",$E13&gt;=12),VLOOKUP(P13,'Database(Primary)'!$N$26:$O$31,2,TRUE),IF(AND($F13="F",$E13&lt;=6),VLOOKUP(P13,'Database(Primary)'!$P$26:$Q$31,2,TRUE),IF(AND($F13="F",$E13=7),VLOOKUP(P13,'Database(Primary)'!$R$26:$S$31,2,TRUE),IF(AND($F13="F",$E13=8),VLOOKUP(P13,'Database(Primary)'!$T$26:$U$31,2,TRUE),IF(AND($F13="F",$E13=9),VLOOKUP(P13,'Database(Primary)'!$V$26:$W$31,2,TRUE),IF(AND($F13="F",$E13=10),VLOOKUP(P13,'Database(Primary)'!$X$26:$Y$31,2,TRUE),IF(AND($F13="F",$E13=11),VLOOKUP(P13,'Database(Primary)'!$Z$26:$AA$31,2,TRUE),IF(AND($F13="F",$E13&gt;=12),VLOOKUP(P13,'Database(Primary)'!$AB$26:$AC$31,2,TRUE),0)))))))))))))))</f>
        <v>-1</v>
      </c>
      <c r="S13" s="38">
        <f>IF(R13="",-1,IF(AND($F13="M",$E13&lt;=6),VLOOKUP(R13,'Database(Primary)'!$B$33:$C$38,2,TRUE),IF(AND($F13="M",$E13=7),VLOOKUP(R13,'Database(Primary)'!$D$33:$E$38,2,TRUE),IF(AND($F13="M",$E13=8),VLOOKUP(R13,'Database(Primary)'!$F$33:$G$38,2,TRUE),IF(AND($F13="M",$E13=9),VLOOKUP(R13,'Database(Primary)'!$H$33:$I$38,2,TRUE),IF(AND($F13="M",$E13=10),VLOOKUP(R13,'Database(Primary)'!$J$33:$K$38,2,TRUE),IF(AND($F13="M",$E13=11),VLOOKUP(R13,'Database(Primary)'!$L$33:$M$38,2,TRUE),IF(AND($F13="M",$E13&gt;=12),VLOOKUP(R13,'Database(Primary)'!$N$33:$O$38,2,TRUE),IF(AND($F13="F",$E13&lt;=6),VLOOKUP(R13,'Database(Primary)'!$P$33:$Q$38,2,TRUE),IF(AND($F13="F",$E13=7),VLOOKUP(R13,'Database(Primary)'!$R$33:$S$38,2,TRUE),IF(AND($F13="F",$E13=8),VLOOKUP(R13,'Database(Primary)'!$T$33:$U$38,2,TRUE),IF(AND($F13="F",$E13=9),VLOOKUP(R13,'Database(Primary)'!$V$33:$W$38,2,TRUE),IF(AND($F13="F",$E13=10),VLOOKUP(R13,'Database(Primary)'!$X$33:$Y$38,2,TRUE),IF(AND($F13="F",$E13=11),VLOOKUP(R13,'Database(Primary)'!$Z$33:$AA$38,2,TRUE),IF(AND($F13="F",$E13&gt;=12),VLOOKUP(R13,'Database(Primary)'!$AB$33:$AC$38,2,TRUE),0)))))))))))))))</f>
        <v>-1</v>
      </c>
      <c r="U13" s="38">
        <f>IF(T13="",-1,IF(AND($F13="M",$E13&lt;=6),VLOOKUP(T13,'Database(Primary)'!$B$40:$C$45,2,TRUE),IF(AND($F13="M",$E13=7),VLOOKUP(T13,'Database(Primary)'!$D$40:$E$45,2,TRUE),IF(AND($F13="M",$E13=8),VLOOKUP(T13,'Database(Primary)'!$F$40:$G$45,2,TRUE),IF(AND($F13="M",$E13=9),VLOOKUP(T13,'Database(Primary)'!$H$40:$I$45,2,TRUE),IF(AND($F13="M",$E13=10),VLOOKUP(T13,'Database(Primary)'!$J$40:$K$45,2,TRUE),IF(AND($F13="M",$E13=11),VLOOKUP(T13,'Database(Primary)'!$L$40:$M$45,2,TRUE),IF(AND($F13="M",$E13&gt;=12),VLOOKUP(T13,'Database(Primary)'!$N$40:$O$45,2,TRUE),IF(AND($F13="F",$E13&lt;=6),VLOOKUP(T13,'Database(Primary)'!$P$40:$Q$45,2,TRUE),IF(AND($F13="F",$E13=7),VLOOKUP(T13,'Database(Primary)'!$R$40:$S$45,2,TRUE),IF(AND($F13="F",$E13=8),VLOOKUP(T13,'Database(Primary)'!$T$40:$U$45,2,TRUE),IF(AND($F13="F",$E13=9),VLOOKUP(T13,'Database(Primary)'!$V$40:$W$45,2,TRUE),IF(AND($F13="F",$E13=10),VLOOKUP(T13,'Database(Primary)'!$X$40:$Y$45,2,TRUE),IF(AND($F13="F",$E13=11),VLOOKUP(T13,'Database(Primary)'!$Z$40:$AA$45,2,TRUE),IF(AND($F13="F",$E13&gt;=12),VLOOKUP(T13,'Database(Primary)'!$AB$40:$AC$45,2,TRUE),0)))))))))))))))</f>
        <v>-1</v>
      </c>
      <c r="V13" s="44">
        <f t="shared" si="1"/>
        <v>-1</v>
      </c>
      <c r="W13" s="45">
        <f t="shared" si="2"/>
        <v>-1</v>
      </c>
      <c r="X13" s="45">
        <f t="shared" si="3"/>
        <v>-1</v>
      </c>
      <c r="Y13" s="45">
        <f t="shared" si="4"/>
        <v>-1</v>
      </c>
      <c r="Z13" s="45">
        <f t="shared" si="8"/>
        <v>6</v>
      </c>
      <c r="AA13" s="45">
        <f t="shared" si="5"/>
        <v>-4</v>
      </c>
      <c r="AB13" s="45">
        <f t="shared" si="6"/>
        <v>-4</v>
      </c>
      <c r="AC13" s="46" t="str">
        <f t="shared" si="7"/>
        <v>None</v>
      </c>
    </row>
    <row r="14" spans="1:29" x14ac:dyDescent="0.25">
      <c r="C14" s="61"/>
      <c r="D14" s="61"/>
      <c r="E14" s="57">
        <f t="shared" si="0"/>
        <v>0</v>
      </c>
      <c r="K14" s="38">
        <f>IF(J14="",-1,IF(AND($F14="M",$E14&lt;=6),VLOOKUP(J14,'Database(Primary)'!$B$5:$C$10,2,TRUE),IF(AND($F14="M",$E14=7),VLOOKUP(J14,'Database(Primary)'!$D$5:$E$10,2,TRUE),IF(AND($F14="M",$E14=8),VLOOKUP(J14,'Database(Primary)'!$F$5:$G$10,2,TRUE),IF(AND($F14="M",$E14=9),VLOOKUP(J14,'Database(Primary)'!$H$5:$I$10,2,TRUE),IF(AND($F14="M",$E14=10),VLOOKUP(J14,'Database(Primary)'!$J$5:$K$10,2,TRUE),IF(AND($F14="M",$E14=11),VLOOKUP(J14,'Database(Primary)'!$L$5:$M$10,2,TRUE),IF(AND($F14="M",$E14&gt;=12),VLOOKUP(J14,'Database(Primary)'!$N$5:$O$10,2,TRUE),IF(AND($F14="F",$E14&lt;=6),VLOOKUP(J14,'Database(Primary)'!$P$5:$Q$10,2,TRUE),IF(AND($F14="F",$E14=7),VLOOKUP(J14,'Database(Primary)'!$R$5:$S$10,2,TRUE),IF(AND($F14="F",$E14=8),VLOOKUP(J14,'Database(Primary)'!$T$5:$U$10,2,TRUE),IF(AND($F14="F",$E14=9),VLOOKUP(J14,'Database(Primary)'!$V$5:$W$10,2,TRUE),IF(AND($F14="F",$E14=10),VLOOKUP(J14,'Database(Primary)'!$X$5:$Y$10,2,TRUE),IF(AND($F14="F",$E14=11),VLOOKUP(J14,'Database(Primary)'!$Z$5:$AA$10,2,TRUE),IF(AND($F14="F",$E14&gt;=12),VLOOKUP(J14,'Database(Primary)'!$AB$5:$AC$10,2,TRUE),0)))))))))))))))</f>
        <v>-1</v>
      </c>
      <c r="L14" s="6"/>
      <c r="M14" s="38">
        <f>IF(L14="",-1,IF(AND($F14="M",$E14&lt;=6),VLOOKUP(L14,'Database(Primary)'!$B$12:$C$17,2,TRUE),IF(AND($F14="M",$E14=7),VLOOKUP(L14,'Database(Primary)'!$D$12:$E$17,2,TRUE),IF(AND($F14="M",$E14=8),VLOOKUP(L14,'Database(Primary)'!$F$12:$G$17,2,TRUE),IF(AND($F14="M",$E14=9),VLOOKUP(L14,'Database(Primary)'!$H$12:$I$17,2,TRUE),IF(AND($F14="M",$E14=10),VLOOKUP(L14,'Database(Primary)'!$J$12:$K$17,2,TRUE),IF(AND($F14="M",$E14=11),VLOOKUP(L14,'Database(Primary)'!$L$12:$M$17,2,TRUE),IF(AND($F14="M",$E14&gt;=12),VLOOKUP(L14,'Database(Primary)'!$N$12:$O$17,2,TRUE),IF(AND($F14="F",$E14&lt;=6),VLOOKUP(L14,'Database(Primary)'!$P$12:$Q$17,2,TRUE),IF(AND($F14="F",$E14=7),VLOOKUP(L14,'Database(Primary)'!$R$12:$S$17,2,TRUE),IF(AND($F14="F",$E14=8),VLOOKUP(L14,'Database(Primary)'!$T$12:$U$17,2,TRUE),IF(AND($F14="F",$E14=9),VLOOKUP(L14,'Database(Primary)'!$V$12:$W$17,2,TRUE),IF(AND($F14="F",$E14=10),VLOOKUP(L14,'Database(Primary)'!$X$12:$Y$17,2,TRUE),IF(AND($F14="F",$E14=11),VLOOKUP(L14,'Database(Primary)'!$Z$12:$AA$17,2,TRUE),IF(AND($F14="F",$E14&gt;=12),VLOOKUP(L14,'Database(Primary)'!$AB$12:$AC$17,2,TRUE),0)))))))))))))))</f>
        <v>-1</v>
      </c>
      <c r="O14" s="38">
        <f>IF(N14="",-1,IF(AND($F14="M",$E14&lt;=6),VLOOKUP(N14,'Database(Primary)'!$B$19:$C$24,2,TRUE),IF(AND($F14="M",$E14=7),VLOOKUP(N14,'Database(Primary)'!$D$19:$E$24,2,TRUE),IF(AND($F14="M",$E14=8),VLOOKUP(N14,'Database(Primary)'!$F$19:$G$24,2,TRUE),IF(AND($F14="M",$E14=9),VLOOKUP(N14,'Database(Primary)'!$H$19:$I$24,2,TRUE),IF(AND($F14="M",$E14=10),VLOOKUP(N14,'Database(Primary)'!$J$19:$K$24,2,TRUE),IF(AND($F14="M",$E14=11),VLOOKUP(N14,'Database(Primary)'!$L$19:$M$24,2,TRUE),IF(AND($F14="M",$E14&gt;=12),VLOOKUP(N14,'Database(Primary)'!$N$19:$O$24,2,TRUE),IF(AND($F14="F",$E14&lt;=6),VLOOKUP(N14,'Database(Primary)'!$P$19:$Q$24,2,TRUE),IF(AND($F14="F",$E14=7),VLOOKUP(N14,'Database(Primary)'!$R$19:$S$24,2,TRUE),IF(AND($F14="F",$E14=8),VLOOKUP(N14,'Database(Primary)'!$T$19:$U$24,2,TRUE),IF(AND($F14="F",$E14=9),VLOOKUP(N14,'Database(Primary)'!$V$19:$W$24,2,TRUE),IF(AND($F14="F",$E14=10),VLOOKUP(N14,'Database(Primary)'!$X$19:$Y$24,2,TRUE),IF(AND($F14="F",$E14=11),VLOOKUP(N14,'Database(Primary)'!$Z$19:$AA$24,2,TRUE),IF(AND($F14="F",$E14&gt;=12),VLOOKUP(N14,'Database(Primary)'!$AB$19:$AC$24,2,TRUE),0)))))))))))))))</f>
        <v>-1</v>
      </c>
      <c r="P14" s="6"/>
      <c r="Q14" s="38">
        <f>IF(P14="",-1,IF(AND($F14="M",$E14&lt;=6),VLOOKUP(P14,'Database(Primary)'!$B$26:$C$31,2,TRUE),IF(AND($F14="M",$E14=7),VLOOKUP(P14,'Database(Primary)'!$D$26:$E$31,2,TRUE),IF(AND($F14="M",$E14=8),VLOOKUP(P14,'Database(Primary)'!$F$26:$G$31,2,TRUE),IF(AND($F14="M",$E14=9),VLOOKUP(P14,'Database(Primary)'!$H$26:$I$31,2,TRUE),IF(AND($F14="M",$E14=10),VLOOKUP(P14,'Database(Primary)'!$J$26:$K$31,2,TRUE),IF(AND($F14="M",$E14=11),VLOOKUP(P14,'Database(Primary)'!$L$26:$M$31,2,TRUE),IF(AND($F14="M",$E14&gt;=12),VLOOKUP(P14,'Database(Primary)'!$N$26:$O$31,2,TRUE),IF(AND($F14="F",$E14&lt;=6),VLOOKUP(P14,'Database(Primary)'!$P$26:$Q$31,2,TRUE),IF(AND($F14="F",$E14=7),VLOOKUP(P14,'Database(Primary)'!$R$26:$S$31,2,TRUE),IF(AND($F14="F",$E14=8),VLOOKUP(P14,'Database(Primary)'!$T$26:$U$31,2,TRUE),IF(AND($F14="F",$E14=9),VLOOKUP(P14,'Database(Primary)'!$V$26:$W$31,2,TRUE),IF(AND($F14="F",$E14=10),VLOOKUP(P14,'Database(Primary)'!$X$26:$Y$31,2,TRUE),IF(AND($F14="F",$E14=11),VLOOKUP(P14,'Database(Primary)'!$Z$26:$AA$31,2,TRUE),IF(AND($F14="F",$E14&gt;=12),VLOOKUP(P14,'Database(Primary)'!$AB$26:$AC$31,2,TRUE),0)))))))))))))))</f>
        <v>-1</v>
      </c>
      <c r="S14" s="38">
        <f>IF(R14="",-1,IF(AND($F14="M",$E14&lt;=6),VLOOKUP(R14,'Database(Primary)'!$B$33:$C$38,2,TRUE),IF(AND($F14="M",$E14=7),VLOOKUP(R14,'Database(Primary)'!$D$33:$E$38,2,TRUE),IF(AND($F14="M",$E14=8),VLOOKUP(R14,'Database(Primary)'!$F$33:$G$38,2,TRUE),IF(AND($F14="M",$E14=9),VLOOKUP(R14,'Database(Primary)'!$H$33:$I$38,2,TRUE),IF(AND($F14="M",$E14=10),VLOOKUP(R14,'Database(Primary)'!$J$33:$K$38,2,TRUE),IF(AND($F14="M",$E14=11),VLOOKUP(R14,'Database(Primary)'!$L$33:$M$38,2,TRUE),IF(AND($F14="M",$E14&gt;=12),VLOOKUP(R14,'Database(Primary)'!$N$33:$O$38,2,TRUE),IF(AND($F14="F",$E14&lt;=6),VLOOKUP(R14,'Database(Primary)'!$P$33:$Q$38,2,TRUE),IF(AND($F14="F",$E14=7),VLOOKUP(R14,'Database(Primary)'!$R$33:$S$38,2,TRUE),IF(AND($F14="F",$E14=8),VLOOKUP(R14,'Database(Primary)'!$T$33:$U$38,2,TRUE),IF(AND($F14="F",$E14=9),VLOOKUP(R14,'Database(Primary)'!$V$33:$W$38,2,TRUE),IF(AND($F14="F",$E14=10),VLOOKUP(R14,'Database(Primary)'!$X$33:$Y$38,2,TRUE),IF(AND($F14="F",$E14=11),VLOOKUP(R14,'Database(Primary)'!$Z$33:$AA$38,2,TRUE),IF(AND($F14="F",$E14&gt;=12),VLOOKUP(R14,'Database(Primary)'!$AB$33:$AC$38,2,TRUE),0)))))))))))))))</f>
        <v>-1</v>
      </c>
      <c r="U14" s="38">
        <f>IF(T14="",-1,IF(AND($F14="M",$E14&lt;=6),VLOOKUP(T14,'Database(Primary)'!$B$40:$C$45,2,TRUE),IF(AND($F14="M",$E14=7),VLOOKUP(T14,'Database(Primary)'!$D$40:$E$45,2,TRUE),IF(AND($F14="M",$E14=8),VLOOKUP(T14,'Database(Primary)'!$F$40:$G$45,2,TRUE),IF(AND($F14="M",$E14=9),VLOOKUP(T14,'Database(Primary)'!$H$40:$I$45,2,TRUE),IF(AND($F14="M",$E14=10),VLOOKUP(T14,'Database(Primary)'!$J$40:$K$45,2,TRUE),IF(AND($F14="M",$E14=11),VLOOKUP(T14,'Database(Primary)'!$L$40:$M$45,2,TRUE),IF(AND($F14="M",$E14&gt;=12),VLOOKUP(T14,'Database(Primary)'!$N$40:$O$45,2,TRUE),IF(AND($F14="F",$E14&lt;=6),VLOOKUP(T14,'Database(Primary)'!$P$40:$Q$45,2,TRUE),IF(AND($F14="F",$E14=7),VLOOKUP(T14,'Database(Primary)'!$R$40:$S$45,2,TRUE),IF(AND($F14="F",$E14=8),VLOOKUP(T14,'Database(Primary)'!$T$40:$U$45,2,TRUE),IF(AND($F14="F",$E14=9),VLOOKUP(T14,'Database(Primary)'!$V$40:$W$45,2,TRUE),IF(AND($F14="F",$E14=10),VLOOKUP(T14,'Database(Primary)'!$X$40:$Y$45,2,TRUE),IF(AND($F14="F",$E14=11),VLOOKUP(T14,'Database(Primary)'!$Z$40:$AA$45,2,TRUE),IF(AND($F14="F",$E14&gt;=12),VLOOKUP(T14,'Database(Primary)'!$AB$40:$AC$45,2,TRUE),0)))))))))))))))</f>
        <v>-1</v>
      </c>
      <c r="V14" s="44">
        <f t="shared" si="1"/>
        <v>-1</v>
      </c>
      <c r="W14" s="45">
        <f t="shared" si="2"/>
        <v>-1</v>
      </c>
      <c r="X14" s="45">
        <f t="shared" si="3"/>
        <v>-1</v>
      </c>
      <c r="Y14" s="45">
        <f t="shared" si="4"/>
        <v>-1</v>
      </c>
      <c r="Z14" s="45">
        <f t="shared" si="8"/>
        <v>6</v>
      </c>
      <c r="AA14" s="45">
        <f t="shared" si="5"/>
        <v>-4</v>
      </c>
      <c r="AB14" s="45">
        <f t="shared" si="6"/>
        <v>-4</v>
      </c>
      <c r="AC14" s="46" t="str">
        <f t="shared" si="7"/>
        <v>None</v>
      </c>
    </row>
    <row r="15" spans="1:29" x14ac:dyDescent="0.25">
      <c r="C15" s="61"/>
      <c r="D15" s="61"/>
      <c r="E15" s="57">
        <f t="shared" si="0"/>
        <v>0</v>
      </c>
      <c r="K15" s="38">
        <f>IF(J15="",-1,IF(AND($F15="M",$E15&lt;=6),VLOOKUP(J15,'Database(Primary)'!$B$5:$C$10,2,TRUE),IF(AND($F15="M",$E15=7),VLOOKUP(J15,'Database(Primary)'!$D$5:$E$10,2,TRUE),IF(AND($F15="M",$E15=8),VLOOKUP(J15,'Database(Primary)'!$F$5:$G$10,2,TRUE),IF(AND($F15="M",$E15=9),VLOOKUP(J15,'Database(Primary)'!$H$5:$I$10,2,TRUE),IF(AND($F15="M",$E15=10),VLOOKUP(J15,'Database(Primary)'!$J$5:$K$10,2,TRUE),IF(AND($F15="M",$E15=11),VLOOKUP(J15,'Database(Primary)'!$L$5:$M$10,2,TRUE),IF(AND($F15="M",$E15&gt;=12),VLOOKUP(J15,'Database(Primary)'!$N$5:$O$10,2,TRUE),IF(AND($F15="F",$E15&lt;=6),VLOOKUP(J15,'Database(Primary)'!$P$5:$Q$10,2,TRUE),IF(AND($F15="F",$E15=7),VLOOKUP(J15,'Database(Primary)'!$R$5:$S$10,2,TRUE),IF(AND($F15="F",$E15=8),VLOOKUP(J15,'Database(Primary)'!$T$5:$U$10,2,TRUE),IF(AND($F15="F",$E15=9),VLOOKUP(J15,'Database(Primary)'!$V$5:$W$10,2,TRUE),IF(AND($F15="F",$E15=10),VLOOKUP(J15,'Database(Primary)'!$X$5:$Y$10,2,TRUE),IF(AND($F15="F",$E15=11),VLOOKUP(J15,'Database(Primary)'!$Z$5:$AA$10,2,TRUE),IF(AND($F15="F",$E15&gt;=12),VLOOKUP(J15,'Database(Primary)'!$AB$5:$AC$10,2,TRUE),0)))))))))))))))</f>
        <v>-1</v>
      </c>
      <c r="L15" s="6"/>
      <c r="M15" s="38">
        <f>IF(L15="",-1,IF(AND($F15="M",$E15&lt;=6),VLOOKUP(L15,'Database(Primary)'!$B$12:$C$17,2,TRUE),IF(AND($F15="M",$E15=7),VLOOKUP(L15,'Database(Primary)'!$D$12:$E$17,2,TRUE),IF(AND($F15="M",$E15=8),VLOOKUP(L15,'Database(Primary)'!$F$12:$G$17,2,TRUE),IF(AND($F15="M",$E15=9),VLOOKUP(L15,'Database(Primary)'!$H$12:$I$17,2,TRUE),IF(AND($F15="M",$E15=10),VLOOKUP(L15,'Database(Primary)'!$J$12:$K$17,2,TRUE),IF(AND($F15="M",$E15=11),VLOOKUP(L15,'Database(Primary)'!$L$12:$M$17,2,TRUE),IF(AND($F15="M",$E15&gt;=12),VLOOKUP(L15,'Database(Primary)'!$N$12:$O$17,2,TRUE),IF(AND($F15="F",$E15&lt;=6),VLOOKUP(L15,'Database(Primary)'!$P$12:$Q$17,2,TRUE),IF(AND($F15="F",$E15=7),VLOOKUP(L15,'Database(Primary)'!$R$12:$S$17,2,TRUE),IF(AND($F15="F",$E15=8),VLOOKUP(L15,'Database(Primary)'!$T$12:$U$17,2,TRUE),IF(AND($F15="F",$E15=9),VLOOKUP(L15,'Database(Primary)'!$V$12:$W$17,2,TRUE),IF(AND($F15="F",$E15=10),VLOOKUP(L15,'Database(Primary)'!$X$12:$Y$17,2,TRUE),IF(AND($F15="F",$E15=11),VLOOKUP(L15,'Database(Primary)'!$Z$12:$AA$17,2,TRUE),IF(AND($F15="F",$E15&gt;=12),VLOOKUP(L15,'Database(Primary)'!$AB$12:$AC$17,2,TRUE),0)))))))))))))))</f>
        <v>-1</v>
      </c>
      <c r="O15" s="38">
        <f>IF(N15="",-1,IF(AND($F15="M",$E15&lt;=6),VLOOKUP(N15,'Database(Primary)'!$B$19:$C$24,2,TRUE),IF(AND($F15="M",$E15=7),VLOOKUP(N15,'Database(Primary)'!$D$19:$E$24,2,TRUE),IF(AND($F15="M",$E15=8),VLOOKUP(N15,'Database(Primary)'!$F$19:$G$24,2,TRUE),IF(AND($F15="M",$E15=9),VLOOKUP(N15,'Database(Primary)'!$H$19:$I$24,2,TRUE),IF(AND($F15="M",$E15=10),VLOOKUP(N15,'Database(Primary)'!$J$19:$K$24,2,TRUE),IF(AND($F15="M",$E15=11),VLOOKUP(N15,'Database(Primary)'!$L$19:$M$24,2,TRUE),IF(AND($F15="M",$E15&gt;=12),VLOOKUP(N15,'Database(Primary)'!$N$19:$O$24,2,TRUE),IF(AND($F15="F",$E15&lt;=6),VLOOKUP(N15,'Database(Primary)'!$P$19:$Q$24,2,TRUE),IF(AND($F15="F",$E15=7),VLOOKUP(N15,'Database(Primary)'!$R$19:$S$24,2,TRUE),IF(AND($F15="F",$E15=8),VLOOKUP(N15,'Database(Primary)'!$T$19:$U$24,2,TRUE),IF(AND($F15="F",$E15=9),VLOOKUP(N15,'Database(Primary)'!$V$19:$W$24,2,TRUE),IF(AND($F15="F",$E15=10),VLOOKUP(N15,'Database(Primary)'!$X$19:$Y$24,2,TRUE),IF(AND($F15="F",$E15=11),VLOOKUP(N15,'Database(Primary)'!$Z$19:$AA$24,2,TRUE),IF(AND($F15="F",$E15&gt;=12),VLOOKUP(N15,'Database(Primary)'!$AB$19:$AC$24,2,TRUE),0)))))))))))))))</f>
        <v>-1</v>
      </c>
      <c r="P15" s="6"/>
      <c r="Q15" s="38">
        <f>IF(P15="",-1,IF(AND($F15="M",$E15&lt;=6),VLOOKUP(P15,'Database(Primary)'!$B$26:$C$31,2,TRUE),IF(AND($F15="M",$E15=7),VLOOKUP(P15,'Database(Primary)'!$D$26:$E$31,2,TRUE),IF(AND($F15="M",$E15=8),VLOOKUP(P15,'Database(Primary)'!$F$26:$G$31,2,TRUE),IF(AND($F15="M",$E15=9),VLOOKUP(P15,'Database(Primary)'!$H$26:$I$31,2,TRUE),IF(AND($F15="M",$E15=10),VLOOKUP(P15,'Database(Primary)'!$J$26:$K$31,2,TRUE),IF(AND($F15="M",$E15=11),VLOOKUP(P15,'Database(Primary)'!$L$26:$M$31,2,TRUE),IF(AND($F15="M",$E15&gt;=12),VLOOKUP(P15,'Database(Primary)'!$N$26:$O$31,2,TRUE),IF(AND($F15="F",$E15&lt;=6),VLOOKUP(P15,'Database(Primary)'!$P$26:$Q$31,2,TRUE),IF(AND($F15="F",$E15=7),VLOOKUP(P15,'Database(Primary)'!$R$26:$S$31,2,TRUE),IF(AND($F15="F",$E15=8),VLOOKUP(P15,'Database(Primary)'!$T$26:$U$31,2,TRUE),IF(AND($F15="F",$E15=9),VLOOKUP(P15,'Database(Primary)'!$V$26:$W$31,2,TRUE),IF(AND($F15="F",$E15=10),VLOOKUP(P15,'Database(Primary)'!$X$26:$Y$31,2,TRUE),IF(AND($F15="F",$E15=11),VLOOKUP(P15,'Database(Primary)'!$Z$26:$AA$31,2,TRUE),IF(AND($F15="F",$E15&gt;=12),VLOOKUP(P15,'Database(Primary)'!$AB$26:$AC$31,2,TRUE),0)))))))))))))))</f>
        <v>-1</v>
      </c>
      <c r="S15" s="38">
        <f>IF(R15="",-1,IF(AND($F15="M",$E15&lt;=6),VLOOKUP(R15,'Database(Primary)'!$B$33:$C$38,2,TRUE),IF(AND($F15="M",$E15=7),VLOOKUP(R15,'Database(Primary)'!$D$33:$E$38,2,TRUE),IF(AND($F15="M",$E15=8),VLOOKUP(R15,'Database(Primary)'!$F$33:$G$38,2,TRUE),IF(AND($F15="M",$E15=9),VLOOKUP(R15,'Database(Primary)'!$H$33:$I$38,2,TRUE),IF(AND($F15="M",$E15=10),VLOOKUP(R15,'Database(Primary)'!$J$33:$K$38,2,TRUE),IF(AND($F15="M",$E15=11),VLOOKUP(R15,'Database(Primary)'!$L$33:$M$38,2,TRUE),IF(AND($F15="M",$E15&gt;=12),VLOOKUP(R15,'Database(Primary)'!$N$33:$O$38,2,TRUE),IF(AND($F15="F",$E15&lt;=6),VLOOKUP(R15,'Database(Primary)'!$P$33:$Q$38,2,TRUE),IF(AND($F15="F",$E15=7),VLOOKUP(R15,'Database(Primary)'!$R$33:$S$38,2,TRUE),IF(AND($F15="F",$E15=8),VLOOKUP(R15,'Database(Primary)'!$T$33:$U$38,2,TRUE),IF(AND($F15="F",$E15=9),VLOOKUP(R15,'Database(Primary)'!$V$33:$W$38,2,TRUE),IF(AND($F15="F",$E15=10),VLOOKUP(R15,'Database(Primary)'!$X$33:$Y$38,2,TRUE),IF(AND($F15="F",$E15=11),VLOOKUP(R15,'Database(Primary)'!$Z$33:$AA$38,2,TRUE),IF(AND($F15="F",$E15&gt;=12),VLOOKUP(R15,'Database(Primary)'!$AB$33:$AC$38,2,TRUE),0)))))))))))))))</f>
        <v>-1</v>
      </c>
      <c r="U15" s="38">
        <f>IF(T15="",-1,IF(AND($F15="M",$E15&lt;=6),VLOOKUP(T15,'Database(Primary)'!$B$40:$C$45,2,TRUE),IF(AND($F15="M",$E15=7),VLOOKUP(T15,'Database(Primary)'!$D$40:$E$45,2,TRUE),IF(AND($F15="M",$E15=8),VLOOKUP(T15,'Database(Primary)'!$F$40:$G$45,2,TRUE),IF(AND($F15="M",$E15=9),VLOOKUP(T15,'Database(Primary)'!$H$40:$I$45,2,TRUE),IF(AND($F15="M",$E15=10),VLOOKUP(T15,'Database(Primary)'!$J$40:$K$45,2,TRUE),IF(AND($F15="M",$E15=11),VLOOKUP(T15,'Database(Primary)'!$L$40:$M$45,2,TRUE),IF(AND($F15="M",$E15&gt;=12),VLOOKUP(T15,'Database(Primary)'!$N$40:$O$45,2,TRUE),IF(AND($F15="F",$E15&lt;=6),VLOOKUP(T15,'Database(Primary)'!$P$40:$Q$45,2,TRUE),IF(AND($F15="F",$E15=7),VLOOKUP(T15,'Database(Primary)'!$R$40:$S$45,2,TRUE),IF(AND($F15="F",$E15=8),VLOOKUP(T15,'Database(Primary)'!$T$40:$U$45,2,TRUE),IF(AND($F15="F",$E15=9),VLOOKUP(T15,'Database(Primary)'!$V$40:$W$45,2,TRUE),IF(AND($F15="F",$E15=10),VLOOKUP(T15,'Database(Primary)'!$X$40:$Y$45,2,TRUE),IF(AND($F15="F",$E15=11),VLOOKUP(T15,'Database(Primary)'!$Z$40:$AA$45,2,TRUE),IF(AND($F15="F",$E15&gt;=12),VLOOKUP(T15,'Database(Primary)'!$AB$40:$AC$45,2,TRUE),0)))))))))))))))</f>
        <v>-1</v>
      </c>
      <c r="V15" s="44">
        <f t="shared" si="1"/>
        <v>-1</v>
      </c>
      <c r="W15" s="45">
        <f t="shared" si="2"/>
        <v>-1</v>
      </c>
      <c r="X15" s="45">
        <f t="shared" si="3"/>
        <v>-1</v>
      </c>
      <c r="Y15" s="45">
        <f t="shared" si="4"/>
        <v>-1</v>
      </c>
      <c r="Z15" s="45">
        <f t="shared" si="8"/>
        <v>6</v>
      </c>
      <c r="AA15" s="45">
        <f t="shared" si="5"/>
        <v>-4</v>
      </c>
      <c r="AB15" s="45">
        <f t="shared" si="6"/>
        <v>-4</v>
      </c>
      <c r="AC15" s="46" t="str">
        <f t="shared" si="7"/>
        <v>None</v>
      </c>
    </row>
    <row r="16" spans="1:29" x14ac:dyDescent="0.25">
      <c r="C16" s="61"/>
      <c r="D16" s="61"/>
      <c r="E16" s="57">
        <f t="shared" si="0"/>
        <v>0</v>
      </c>
      <c r="K16" s="38">
        <f>IF(J16="",-1,IF(AND($F16="M",$E16&lt;=6),VLOOKUP(J16,'Database(Primary)'!$B$5:$C$10,2,TRUE),IF(AND($F16="M",$E16=7),VLOOKUP(J16,'Database(Primary)'!$D$5:$E$10,2,TRUE),IF(AND($F16="M",$E16=8),VLOOKUP(J16,'Database(Primary)'!$F$5:$G$10,2,TRUE),IF(AND($F16="M",$E16=9),VLOOKUP(J16,'Database(Primary)'!$H$5:$I$10,2,TRUE),IF(AND($F16="M",$E16=10),VLOOKUP(J16,'Database(Primary)'!$J$5:$K$10,2,TRUE),IF(AND($F16="M",$E16=11),VLOOKUP(J16,'Database(Primary)'!$L$5:$M$10,2,TRUE),IF(AND($F16="M",$E16&gt;=12),VLOOKUP(J16,'Database(Primary)'!$N$5:$O$10,2,TRUE),IF(AND($F16="F",$E16&lt;=6),VLOOKUP(J16,'Database(Primary)'!$P$5:$Q$10,2,TRUE),IF(AND($F16="F",$E16=7),VLOOKUP(J16,'Database(Primary)'!$R$5:$S$10,2,TRUE),IF(AND($F16="F",$E16=8),VLOOKUP(J16,'Database(Primary)'!$T$5:$U$10,2,TRUE),IF(AND($F16="F",$E16=9),VLOOKUP(J16,'Database(Primary)'!$V$5:$W$10,2,TRUE),IF(AND($F16="F",$E16=10),VLOOKUP(J16,'Database(Primary)'!$X$5:$Y$10,2,TRUE),IF(AND($F16="F",$E16=11),VLOOKUP(J16,'Database(Primary)'!$Z$5:$AA$10,2,TRUE),IF(AND($F16="F",$E16&gt;=12),VLOOKUP(J16,'Database(Primary)'!$AB$5:$AC$10,2,TRUE),0)))))))))))))))</f>
        <v>-1</v>
      </c>
      <c r="M16" s="38">
        <f>IF(L16="",-1,IF(AND($F16="M",$E16&lt;=6),VLOOKUP(L16,'Database(Primary)'!$B$12:$C$17,2,TRUE),IF(AND($F16="M",$E16=7),VLOOKUP(L16,'Database(Primary)'!$D$12:$E$17,2,TRUE),IF(AND($F16="M",$E16=8),VLOOKUP(L16,'Database(Primary)'!$F$12:$G$17,2,TRUE),IF(AND($F16="M",$E16=9),VLOOKUP(L16,'Database(Primary)'!$H$12:$I$17,2,TRUE),IF(AND($F16="M",$E16=10),VLOOKUP(L16,'Database(Primary)'!$J$12:$K$17,2,TRUE),IF(AND($F16="M",$E16=11),VLOOKUP(L16,'Database(Primary)'!$L$12:$M$17,2,TRUE),IF(AND($F16="M",$E16&gt;=12),VLOOKUP(L16,'Database(Primary)'!$N$12:$O$17,2,TRUE),IF(AND($F16="F",$E16&lt;=6),VLOOKUP(L16,'Database(Primary)'!$P$12:$Q$17,2,TRUE),IF(AND($F16="F",$E16=7),VLOOKUP(L16,'Database(Primary)'!$R$12:$S$17,2,TRUE),IF(AND($F16="F",$E16=8),VLOOKUP(L16,'Database(Primary)'!$T$12:$U$17,2,TRUE),IF(AND($F16="F",$E16=9),VLOOKUP(L16,'Database(Primary)'!$V$12:$W$17,2,TRUE),IF(AND($F16="F",$E16=10),VLOOKUP(L16,'Database(Primary)'!$X$12:$Y$17,2,TRUE),IF(AND($F16="F",$E16=11),VLOOKUP(L16,'Database(Primary)'!$Z$12:$AA$17,2,TRUE),IF(AND($F16="F",$E16&gt;=12),VLOOKUP(L16,'Database(Primary)'!$AB$12:$AC$17,2,TRUE),0)))))))))))))))</f>
        <v>-1</v>
      </c>
      <c r="O16" s="38">
        <f>IF(N16="",-1,IF(AND($F16="M",$E16&lt;=6),VLOOKUP(N16,'Database(Primary)'!$B$19:$C$24,2,TRUE),IF(AND($F16="M",$E16=7),VLOOKUP(N16,'Database(Primary)'!$D$19:$E$24,2,TRUE),IF(AND($F16="M",$E16=8),VLOOKUP(N16,'Database(Primary)'!$F$19:$G$24,2,TRUE),IF(AND($F16="M",$E16=9),VLOOKUP(N16,'Database(Primary)'!$H$19:$I$24,2,TRUE),IF(AND($F16="M",$E16=10),VLOOKUP(N16,'Database(Primary)'!$J$19:$K$24,2,TRUE),IF(AND($F16="M",$E16=11),VLOOKUP(N16,'Database(Primary)'!$L$19:$M$24,2,TRUE),IF(AND($F16="M",$E16&gt;=12),VLOOKUP(N16,'Database(Primary)'!$N$19:$O$24,2,TRUE),IF(AND($F16="F",$E16&lt;=6),VLOOKUP(N16,'Database(Primary)'!$P$19:$Q$24,2,TRUE),IF(AND($F16="F",$E16=7),VLOOKUP(N16,'Database(Primary)'!$R$19:$S$24,2,TRUE),IF(AND($F16="F",$E16=8),VLOOKUP(N16,'Database(Primary)'!$T$19:$U$24,2,TRUE),IF(AND($F16="F",$E16=9),VLOOKUP(N16,'Database(Primary)'!$V$19:$W$24,2,TRUE),IF(AND($F16="F",$E16=10),VLOOKUP(N16,'Database(Primary)'!$X$19:$Y$24,2,TRUE),IF(AND($F16="F",$E16=11),VLOOKUP(N16,'Database(Primary)'!$Z$19:$AA$24,2,TRUE),IF(AND($F16="F",$E16&gt;=12),VLOOKUP(N16,'Database(Primary)'!$AB$19:$AC$24,2,TRUE),0)))))))))))))))</f>
        <v>-1</v>
      </c>
      <c r="P16" s="6"/>
      <c r="Q16" s="38">
        <f>IF(P16="",-1,IF(AND($F16="M",$E16&lt;=6),VLOOKUP(P16,'Database(Primary)'!$B$26:$C$31,2,TRUE),IF(AND($F16="M",$E16=7),VLOOKUP(P16,'Database(Primary)'!$D$26:$E$31,2,TRUE),IF(AND($F16="M",$E16=8),VLOOKUP(P16,'Database(Primary)'!$F$26:$G$31,2,TRUE),IF(AND($F16="M",$E16=9),VLOOKUP(P16,'Database(Primary)'!$H$26:$I$31,2,TRUE),IF(AND($F16="M",$E16=10),VLOOKUP(P16,'Database(Primary)'!$J$26:$K$31,2,TRUE),IF(AND($F16="M",$E16=11),VLOOKUP(P16,'Database(Primary)'!$L$26:$M$31,2,TRUE),IF(AND($F16="M",$E16&gt;=12),VLOOKUP(P16,'Database(Primary)'!$N$26:$O$31,2,TRUE),IF(AND($F16="F",$E16&lt;=6),VLOOKUP(P16,'Database(Primary)'!$P$26:$Q$31,2,TRUE),IF(AND($F16="F",$E16=7),VLOOKUP(P16,'Database(Primary)'!$R$26:$S$31,2,TRUE),IF(AND($F16="F",$E16=8),VLOOKUP(P16,'Database(Primary)'!$T$26:$U$31,2,TRUE),IF(AND($F16="F",$E16=9),VLOOKUP(P16,'Database(Primary)'!$V$26:$W$31,2,TRUE),IF(AND($F16="F",$E16=10),VLOOKUP(P16,'Database(Primary)'!$X$26:$Y$31,2,TRUE),IF(AND($F16="F",$E16=11),VLOOKUP(P16,'Database(Primary)'!$Z$26:$AA$31,2,TRUE),IF(AND($F16="F",$E16&gt;=12),VLOOKUP(P16,'Database(Primary)'!$AB$26:$AC$31,2,TRUE),0)))))))))))))))</f>
        <v>-1</v>
      </c>
      <c r="S16" s="38">
        <f>IF(R16="",-1,IF(AND($F16="M",$E16&lt;=6),VLOOKUP(R16,'Database(Primary)'!$B$33:$C$38,2,TRUE),IF(AND($F16="M",$E16=7),VLOOKUP(R16,'Database(Primary)'!$D$33:$E$38,2,TRUE),IF(AND($F16="M",$E16=8),VLOOKUP(R16,'Database(Primary)'!$F$33:$G$38,2,TRUE),IF(AND($F16="M",$E16=9),VLOOKUP(R16,'Database(Primary)'!$H$33:$I$38,2,TRUE),IF(AND($F16="M",$E16=10),VLOOKUP(R16,'Database(Primary)'!$J$33:$K$38,2,TRUE),IF(AND($F16="M",$E16=11),VLOOKUP(R16,'Database(Primary)'!$L$33:$M$38,2,TRUE),IF(AND($F16="M",$E16&gt;=12),VLOOKUP(R16,'Database(Primary)'!$N$33:$O$38,2,TRUE),IF(AND($F16="F",$E16&lt;=6),VLOOKUP(R16,'Database(Primary)'!$P$33:$Q$38,2,TRUE),IF(AND($F16="F",$E16=7),VLOOKUP(R16,'Database(Primary)'!$R$33:$S$38,2,TRUE),IF(AND($F16="F",$E16=8),VLOOKUP(R16,'Database(Primary)'!$T$33:$U$38,2,TRUE),IF(AND($F16="F",$E16=9),VLOOKUP(R16,'Database(Primary)'!$V$33:$W$38,2,TRUE),IF(AND($F16="F",$E16=10),VLOOKUP(R16,'Database(Primary)'!$X$33:$Y$38,2,TRUE),IF(AND($F16="F",$E16=11),VLOOKUP(R16,'Database(Primary)'!$Z$33:$AA$38,2,TRUE),IF(AND($F16="F",$E16&gt;=12),VLOOKUP(R16,'Database(Primary)'!$AB$33:$AC$38,2,TRUE),0)))))))))))))))</f>
        <v>-1</v>
      </c>
      <c r="U16" s="38">
        <f>IF(T16="",-1,IF(AND($F16="M",$E16&lt;=6),VLOOKUP(T16,'Database(Primary)'!$B$40:$C$45,2,TRUE),IF(AND($F16="M",$E16=7),VLOOKUP(T16,'Database(Primary)'!$D$40:$E$45,2,TRUE),IF(AND($F16="M",$E16=8),VLOOKUP(T16,'Database(Primary)'!$F$40:$G$45,2,TRUE),IF(AND($F16="M",$E16=9),VLOOKUP(T16,'Database(Primary)'!$H$40:$I$45,2,TRUE),IF(AND($F16="M",$E16=10),VLOOKUP(T16,'Database(Primary)'!$J$40:$K$45,2,TRUE),IF(AND($F16="M",$E16=11),VLOOKUP(T16,'Database(Primary)'!$L$40:$M$45,2,TRUE),IF(AND($F16="M",$E16&gt;=12),VLOOKUP(T16,'Database(Primary)'!$N$40:$O$45,2,TRUE),IF(AND($F16="F",$E16&lt;=6),VLOOKUP(T16,'Database(Primary)'!$P$40:$Q$45,2,TRUE),IF(AND($F16="F",$E16=7),VLOOKUP(T16,'Database(Primary)'!$R$40:$S$45,2,TRUE),IF(AND($F16="F",$E16=8),VLOOKUP(T16,'Database(Primary)'!$T$40:$U$45,2,TRUE),IF(AND($F16="F",$E16=9),VLOOKUP(T16,'Database(Primary)'!$V$40:$W$45,2,TRUE),IF(AND($F16="F",$E16=10),VLOOKUP(T16,'Database(Primary)'!$X$40:$Y$45,2,TRUE),IF(AND($F16="F",$E16=11),VLOOKUP(T16,'Database(Primary)'!$Z$40:$AA$45,2,TRUE),IF(AND($F16="F",$E16&gt;=12),VLOOKUP(T16,'Database(Primary)'!$AB$40:$AC$45,2,TRUE),0)))))))))))))))</f>
        <v>-1</v>
      </c>
      <c r="V16" s="44">
        <f t="shared" si="1"/>
        <v>-1</v>
      </c>
      <c r="W16" s="45">
        <f t="shared" si="2"/>
        <v>-1</v>
      </c>
      <c r="X16" s="45">
        <f t="shared" si="3"/>
        <v>-1</v>
      </c>
      <c r="Y16" s="45">
        <f t="shared" si="4"/>
        <v>-1</v>
      </c>
      <c r="Z16" s="45">
        <f>COUNTIF(J16:U16,-1)</f>
        <v>6</v>
      </c>
      <c r="AA16" s="45">
        <f t="shared" si="5"/>
        <v>-4</v>
      </c>
      <c r="AB16" s="45">
        <f t="shared" si="6"/>
        <v>-4</v>
      </c>
      <c r="AC16" s="46" t="str">
        <f t="shared" si="7"/>
        <v>None</v>
      </c>
    </row>
    <row r="17" spans="3:29" x14ac:dyDescent="0.25">
      <c r="C17" s="61"/>
      <c r="D17" s="61"/>
      <c r="E17" s="57">
        <f t="shared" si="0"/>
        <v>0</v>
      </c>
      <c r="K17" s="38">
        <f>IF(J17="",-1,IF(AND($F17="M",$E17&lt;=6),VLOOKUP(J17,'Database(Primary)'!$B$5:$C$10,2,TRUE),IF(AND($F17="M",$E17=7),VLOOKUP(J17,'Database(Primary)'!$D$5:$E$10,2,TRUE),IF(AND($F17="M",$E17=8),VLOOKUP(J17,'Database(Primary)'!$F$5:$G$10,2,TRUE),IF(AND($F17="M",$E17=9),VLOOKUP(J17,'Database(Primary)'!$H$5:$I$10,2,TRUE),IF(AND($F17="M",$E17=10),VLOOKUP(J17,'Database(Primary)'!$J$5:$K$10,2,TRUE),IF(AND($F17="M",$E17=11),VLOOKUP(J17,'Database(Primary)'!$L$5:$M$10,2,TRUE),IF(AND($F17="M",$E17&gt;=12),VLOOKUP(J17,'Database(Primary)'!$N$5:$O$10,2,TRUE),IF(AND($F17="F",$E17&lt;=6),VLOOKUP(J17,'Database(Primary)'!$P$5:$Q$10,2,TRUE),IF(AND($F17="F",$E17=7),VLOOKUP(J17,'Database(Primary)'!$R$5:$S$10,2,TRUE),IF(AND($F17="F",$E17=8),VLOOKUP(J17,'Database(Primary)'!$T$5:$U$10,2,TRUE),IF(AND($F17="F",$E17=9),VLOOKUP(J17,'Database(Primary)'!$V$5:$W$10,2,TRUE),IF(AND($F17="F",$E17=10),VLOOKUP(J17,'Database(Primary)'!$X$5:$Y$10,2,TRUE),IF(AND($F17="F",$E17=11),VLOOKUP(J17,'Database(Primary)'!$Z$5:$AA$10,2,TRUE),IF(AND($F17="F",$E17&gt;=12),VLOOKUP(J17,'Database(Primary)'!$AB$5:$AC$10,2,TRUE),0)))))))))))))))</f>
        <v>-1</v>
      </c>
      <c r="M17" s="38">
        <f>IF(L17="",-1,IF(AND($F17="M",$E17&lt;=6),VLOOKUP(L17,'Database(Primary)'!$B$12:$C$17,2,TRUE),IF(AND($F17="M",$E17=7),VLOOKUP(L17,'Database(Primary)'!$D$12:$E$17,2,TRUE),IF(AND($F17="M",$E17=8),VLOOKUP(L17,'Database(Primary)'!$F$12:$G$17,2,TRUE),IF(AND($F17="M",$E17=9),VLOOKUP(L17,'Database(Primary)'!$H$12:$I$17,2,TRUE),IF(AND($F17="M",$E17=10),VLOOKUP(L17,'Database(Primary)'!$J$12:$K$17,2,TRUE),IF(AND($F17="M",$E17=11),VLOOKUP(L17,'Database(Primary)'!$L$12:$M$17,2,TRUE),IF(AND($F17="M",$E17&gt;=12),VLOOKUP(L17,'Database(Primary)'!$N$12:$O$17,2,TRUE),IF(AND($F17="F",$E17&lt;=6),VLOOKUP(L17,'Database(Primary)'!$P$12:$Q$17,2,TRUE),IF(AND($F17="F",$E17=7),VLOOKUP(L17,'Database(Primary)'!$R$12:$S$17,2,TRUE),IF(AND($F17="F",$E17=8),VLOOKUP(L17,'Database(Primary)'!$T$12:$U$17,2,TRUE),IF(AND($F17="F",$E17=9),VLOOKUP(L17,'Database(Primary)'!$V$12:$W$17,2,TRUE),IF(AND($F17="F",$E17=10),VLOOKUP(L17,'Database(Primary)'!$X$12:$Y$17,2,TRUE),IF(AND($F17="F",$E17=11),VLOOKUP(L17,'Database(Primary)'!$Z$12:$AA$17,2,TRUE),IF(AND($F17="F",$E17&gt;=12),VLOOKUP(L17,'Database(Primary)'!$AB$12:$AC$17,2,TRUE),0)))))))))))))))</f>
        <v>-1</v>
      </c>
      <c r="O17" s="38">
        <f>IF(N17="",-1,IF(AND($F17="M",$E17&lt;=6),VLOOKUP(N17,'Database(Primary)'!$B$19:$C$24,2,TRUE),IF(AND($F17="M",$E17=7),VLOOKUP(N17,'Database(Primary)'!$D$19:$E$24,2,TRUE),IF(AND($F17="M",$E17=8),VLOOKUP(N17,'Database(Primary)'!$F$19:$G$24,2,TRUE),IF(AND($F17="M",$E17=9),VLOOKUP(N17,'Database(Primary)'!$H$19:$I$24,2,TRUE),IF(AND($F17="M",$E17=10),VLOOKUP(N17,'Database(Primary)'!$J$19:$K$24,2,TRUE),IF(AND($F17="M",$E17=11),VLOOKUP(N17,'Database(Primary)'!$L$19:$M$24,2,TRUE),IF(AND($F17="M",$E17&gt;=12),VLOOKUP(N17,'Database(Primary)'!$N$19:$O$24,2,TRUE),IF(AND($F17="F",$E17&lt;=6),VLOOKUP(N17,'Database(Primary)'!$P$19:$Q$24,2,TRUE),IF(AND($F17="F",$E17=7),VLOOKUP(N17,'Database(Primary)'!$R$19:$S$24,2,TRUE),IF(AND($F17="F",$E17=8),VLOOKUP(N17,'Database(Primary)'!$T$19:$U$24,2,TRUE),IF(AND($F17="F",$E17=9),VLOOKUP(N17,'Database(Primary)'!$V$19:$W$24,2,TRUE),IF(AND($F17="F",$E17=10),VLOOKUP(N17,'Database(Primary)'!$X$19:$Y$24,2,TRUE),IF(AND($F17="F",$E17=11),VLOOKUP(N17,'Database(Primary)'!$Z$19:$AA$24,2,TRUE),IF(AND($F17="F",$E17&gt;=12),VLOOKUP(N17,'Database(Primary)'!$AB$19:$AC$24,2,TRUE),0)))))))))))))))</f>
        <v>-1</v>
      </c>
      <c r="P17" s="6"/>
      <c r="Q17" s="38">
        <f>IF(P17="",-1,IF(AND($F17="M",$E17&lt;=6),VLOOKUP(P17,'Database(Primary)'!$B$26:$C$31,2,TRUE),IF(AND($F17="M",$E17=7),VLOOKUP(P17,'Database(Primary)'!$D$26:$E$31,2,TRUE),IF(AND($F17="M",$E17=8),VLOOKUP(P17,'Database(Primary)'!$F$26:$G$31,2,TRUE),IF(AND($F17="M",$E17=9),VLOOKUP(P17,'Database(Primary)'!$H$26:$I$31,2,TRUE),IF(AND($F17="M",$E17=10),VLOOKUP(P17,'Database(Primary)'!$J$26:$K$31,2,TRUE),IF(AND($F17="M",$E17=11),VLOOKUP(P17,'Database(Primary)'!$L$26:$M$31,2,TRUE),IF(AND($F17="M",$E17&gt;=12),VLOOKUP(P17,'Database(Primary)'!$N$26:$O$31,2,TRUE),IF(AND($F17="F",$E17&lt;=6),VLOOKUP(P17,'Database(Primary)'!$P$26:$Q$31,2,TRUE),IF(AND($F17="F",$E17=7),VLOOKUP(P17,'Database(Primary)'!$R$26:$S$31,2,TRUE),IF(AND($F17="F",$E17=8),VLOOKUP(P17,'Database(Primary)'!$T$26:$U$31,2,TRUE),IF(AND($F17="F",$E17=9),VLOOKUP(P17,'Database(Primary)'!$V$26:$W$31,2,TRUE),IF(AND($F17="F",$E17=10),VLOOKUP(P17,'Database(Primary)'!$X$26:$Y$31,2,TRUE),IF(AND($F17="F",$E17=11),VLOOKUP(P17,'Database(Primary)'!$Z$26:$AA$31,2,TRUE),IF(AND($F17="F",$E17&gt;=12),VLOOKUP(P17,'Database(Primary)'!$AB$26:$AC$31,2,TRUE),0)))))))))))))))</f>
        <v>-1</v>
      </c>
      <c r="S17" s="38">
        <f>IF(R17="",-1,IF(AND($F17="M",$E17&lt;=6),VLOOKUP(R17,'Database(Primary)'!$B$33:$C$38,2,TRUE),IF(AND($F17="M",$E17=7),VLOOKUP(R17,'Database(Primary)'!$D$33:$E$38,2,TRUE),IF(AND($F17="M",$E17=8),VLOOKUP(R17,'Database(Primary)'!$F$33:$G$38,2,TRUE),IF(AND($F17="M",$E17=9),VLOOKUP(R17,'Database(Primary)'!$H$33:$I$38,2,TRUE),IF(AND($F17="M",$E17=10),VLOOKUP(R17,'Database(Primary)'!$J$33:$K$38,2,TRUE),IF(AND($F17="M",$E17=11),VLOOKUP(R17,'Database(Primary)'!$L$33:$M$38,2,TRUE),IF(AND($F17="M",$E17&gt;=12),VLOOKUP(R17,'Database(Primary)'!$N$33:$O$38,2,TRUE),IF(AND($F17="F",$E17&lt;=6),VLOOKUP(R17,'Database(Primary)'!$P$33:$Q$38,2,TRUE),IF(AND($F17="F",$E17=7),VLOOKUP(R17,'Database(Primary)'!$R$33:$S$38,2,TRUE),IF(AND($F17="F",$E17=8),VLOOKUP(R17,'Database(Primary)'!$T$33:$U$38,2,TRUE),IF(AND($F17="F",$E17=9),VLOOKUP(R17,'Database(Primary)'!$V$33:$W$38,2,TRUE),IF(AND($F17="F",$E17=10),VLOOKUP(R17,'Database(Primary)'!$X$33:$Y$38,2,TRUE),IF(AND($F17="F",$E17=11),VLOOKUP(R17,'Database(Primary)'!$Z$33:$AA$38,2,TRUE),IF(AND($F17="F",$E17&gt;=12),VLOOKUP(R17,'Database(Primary)'!$AB$33:$AC$38,2,TRUE),0)))))))))))))))</f>
        <v>-1</v>
      </c>
      <c r="U17" s="38">
        <f>IF(T17="",-1,IF(AND($F17="M",$E17&lt;=6),VLOOKUP(T17,'Database(Primary)'!$B$40:$C$45,2,TRUE),IF(AND($F17="M",$E17=7),VLOOKUP(T17,'Database(Primary)'!$D$40:$E$45,2,TRUE),IF(AND($F17="M",$E17=8),VLOOKUP(T17,'Database(Primary)'!$F$40:$G$45,2,TRUE),IF(AND($F17="M",$E17=9),VLOOKUP(T17,'Database(Primary)'!$H$40:$I$45,2,TRUE),IF(AND($F17="M",$E17=10),VLOOKUP(T17,'Database(Primary)'!$J$40:$K$45,2,TRUE),IF(AND($F17="M",$E17=11),VLOOKUP(T17,'Database(Primary)'!$L$40:$M$45,2,TRUE),IF(AND($F17="M",$E17&gt;=12),VLOOKUP(T17,'Database(Primary)'!$N$40:$O$45,2,TRUE),IF(AND($F17="F",$E17&lt;=6),VLOOKUP(T17,'Database(Primary)'!$P$40:$Q$45,2,TRUE),IF(AND($F17="F",$E17=7),VLOOKUP(T17,'Database(Primary)'!$R$40:$S$45,2,TRUE),IF(AND($F17="F",$E17=8),VLOOKUP(T17,'Database(Primary)'!$T$40:$U$45,2,TRUE),IF(AND($F17="F",$E17=9),VLOOKUP(T17,'Database(Primary)'!$V$40:$W$45,2,TRUE),IF(AND($F17="F",$E17=10),VLOOKUP(T17,'Database(Primary)'!$X$40:$Y$45,2,TRUE),IF(AND($F17="F",$E17=11),VLOOKUP(T17,'Database(Primary)'!$Z$40:$AA$45,2,TRUE),IF(AND($F17="F",$E17&gt;=12),VLOOKUP(T17,'Database(Primary)'!$AB$40:$AC$45,2,TRUE),0)))))))))))))))</f>
        <v>-1</v>
      </c>
      <c r="V17" s="44">
        <f t="shared" si="1"/>
        <v>-1</v>
      </c>
      <c r="W17" s="45">
        <f t="shared" si="2"/>
        <v>-1</v>
      </c>
      <c r="X17" s="45">
        <f t="shared" si="3"/>
        <v>-1</v>
      </c>
      <c r="Y17" s="45">
        <f t="shared" si="4"/>
        <v>-1</v>
      </c>
      <c r="Z17" s="45">
        <f t="shared" si="8"/>
        <v>6</v>
      </c>
      <c r="AA17" s="45">
        <f t="shared" si="5"/>
        <v>-4</v>
      </c>
      <c r="AB17" s="45">
        <f t="shared" si="6"/>
        <v>-4</v>
      </c>
      <c r="AC17" s="46" t="str">
        <f t="shared" si="7"/>
        <v>None</v>
      </c>
    </row>
    <row r="18" spans="3:29" x14ac:dyDescent="0.25">
      <c r="C18" s="61"/>
      <c r="D18" s="61"/>
      <c r="E18" s="57">
        <f t="shared" si="0"/>
        <v>0</v>
      </c>
      <c r="K18" s="38">
        <f>IF(J18="",-1,IF(AND($F18="M",$E18&lt;=6),VLOOKUP(J18,'Database(Primary)'!$B$5:$C$10,2,TRUE),IF(AND($F18="M",$E18=7),VLOOKUP(J18,'Database(Primary)'!$D$5:$E$10,2,TRUE),IF(AND($F18="M",$E18=8),VLOOKUP(J18,'Database(Primary)'!$F$5:$G$10,2,TRUE),IF(AND($F18="M",$E18=9),VLOOKUP(J18,'Database(Primary)'!$H$5:$I$10,2,TRUE),IF(AND($F18="M",$E18=10),VLOOKUP(J18,'Database(Primary)'!$J$5:$K$10,2,TRUE),IF(AND($F18="M",$E18=11),VLOOKUP(J18,'Database(Primary)'!$L$5:$M$10,2,TRUE),IF(AND($F18="M",$E18&gt;=12),VLOOKUP(J18,'Database(Primary)'!$N$5:$O$10,2,TRUE),IF(AND($F18="F",$E18&lt;=6),VLOOKUP(J18,'Database(Primary)'!$P$5:$Q$10,2,TRUE),IF(AND($F18="F",$E18=7),VLOOKUP(J18,'Database(Primary)'!$R$5:$S$10,2,TRUE),IF(AND($F18="F",$E18=8),VLOOKUP(J18,'Database(Primary)'!$T$5:$U$10,2,TRUE),IF(AND($F18="F",$E18=9),VLOOKUP(J18,'Database(Primary)'!$V$5:$W$10,2,TRUE),IF(AND($F18="F",$E18=10),VLOOKUP(J18,'Database(Primary)'!$X$5:$Y$10,2,TRUE),IF(AND($F18="F",$E18=11),VLOOKUP(J18,'Database(Primary)'!$Z$5:$AA$10,2,TRUE),IF(AND($F18="F",$E18&gt;=12),VLOOKUP(J18,'Database(Primary)'!$AB$5:$AC$10,2,TRUE),0)))))))))))))))</f>
        <v>-1</v>
      </c>
      <c r="M18" s="38">
        <f>IF(L18="",-1,IF(AND($F18="M",$E18&lt;=6),VLOOKUP(L18,'Database(Primary)'!$B$12:$C$17,2,TRUE),IF(AND($F18="M",$E18=7),VLOOKUP(L18,'Database(Primary)'!$D$12:$E$17,2,TRUE),IF(AND($F18="M",$E18=8),VLOOKUP(L18,'Database(Primary)'!$F$12:$G$17,2,TRUE),IF(AND($F18="M",$E18=9),VLOOKUP(L18,'Database(Primary)'!$H$12:$I$17,2,TRUE),IF(AND($F18="M",$E18=10),VLOOKUP(L18,'Database(Primary)'!$J$12:$K$17,2,TRUE),IF(AND($F18="M",$E18=11),VLOOKUP(L18,'Database(Primary)'!$L$12:$M$17,2,TRUE),IF(AND($F18="M",$E18&gt;=12),VLOOKUP(L18,'Database(Primary)'!$N$12:$O$17,2,TRUE),IF(AND($F18="F",$E18&lt;=6),VLOOKUP(L18,'Database(Primary)'!$P$12:$Q$17,2,TRUE),IF(AND($F18="F",$E18=7),VLOOKUP(L18,'Database(Primary)'!$R$12:$S$17,2,TRUE),IF(AND($F18="F",$E18=8),VLOOKUP(L18,'Database(Primary)'!$T$12:$U$17,2,TRUE),IF(AND($F18="F",$E18=9),VLOOKUP(L18,'Database(Primary)'!$V$12:$W$17,2,TRUE),IF(AND($F18="F",$E18=10),VLOOKUP(L18,'Database(Primary)'!$X$12:$Y$17,2,TRUE),IF(AND($F18="F",$E18=11),VLOOKUP(L18,'Database(Primary)'!$Z$12:$AA$17,2,TRUE),IF(AND($F18="F",$E18&gt;=12),VLOOKUP(L18,'Database(Primary)'!$AB$12:$AC$17,2,TRUE),0)))))))))))))))</f>
        <v>-1</v>
      </c>
      <c r="O18" s="38">
        <f>IF(N18="",-1,IF(AND($F18="M",$E18&lt;=6),VLOOKUP(N18,'Database(Primary)'!$B$19:$C$24,2,TRUE),IF(AND($F18="M",$E18=7),VLOOKUP(N18,'Database(Primary)'!$D$19:$E$24,2,TRUE),IF(AND($F18="M",$E18=8),VLOOKUP(N18,'Database(Primary)'!$F$19:$G$24,2,TRUE),IF(AND($F18="M",$E18=9),VLOOKUP(N18,'Database(Primary)'!$H$19:$I$24,2,TRUE),IF(AND($F18="M",$E18=10),VLOOKUP(N18,'Database(Primary)'!$J$19:$K$24,2,TRUE),IF(AND($F18="M",$E18=11),VLOOKUP(N18,'Database(Primary)'!$L$19:$M$24,2,TRUE),IF(AND($F18="M",$E18&gt;=12),VLOOKUP(N18,'Database(Primary)'!$N$19:$O$24,2,TRUE),IF(AND($F18="F",$E18&lt;=6),VLOOKUP(N18,'Database(Primary)'!$P$19:$Q$24,2,TRUE),IF(AND($F18="F",$E18=7),VLOOKUP(N18,'Database(Primary)'!$R$19:$S$24,2,TRUE),IF(AND($F18="F",$E18=8),VLOOKUP(N18,'Database(Primary)'!$T$19:$U$24,2,TRUE),IF(AND($F18="F",$E18=9),VLOOKUP(N18,'Database(Primary)'!$V$19:$W$24,2,TRUE),IF(AND($F18="F",$E18=10),VLOOKUP(N18,'Database(Primary)'!$X$19:$Y$24,2,TRUE),IF(AND($F18="F",$E18=11),VLOOKUP(N18,'Database(Primary)'!$Z$19:$AA$24,2,TRUE),IF(AND($F18="F",$E18&gt;=12),VLOOKUP(N18,'Database(Primary)'!$AB$19:$AC$24,2,TRUE),0)))))))))))))))</f>
        <v>-1</v>
      </c>
      <c r="P18" s="6"/>
      <c r="Q18" s="38">
        <f>IF(P18="",-1,IF(AND($F18="M",$E18&lt;=6),VLOOKUP(P18,'Database(Primary)'!$B$26:$C$31,2,TRUE),IF(AND($F18="M",$E18=7),VLOOKUP(P18,'Database(Primary)'!$D$26:$E$31,2,TRUE),IF(AND($F18="M",$E18=8),VLOOKUP(P18,'Database(Primary)'!$F$26:$G$31,2,TRUE),IF(AND($F18="M",$E18=9),VLOOKUP(P18,'Database(Primary)'!$H$26:$I$31,2,TRUE),IF(AND($F18="M",$E18=10),VLOOKUP(P18,'Database(Primary)'!$J$26:$K$31,2,TRUE),IF(AND($F18="M",$E18=11),VLOOKUP(P18,'Database(Primary)'!$L$26:$M$31,2,TRUE),IF(AND($F18="M",$E18&gt;=12),VLOOKUP(P18,'Database(Primary)'!$N$26:$O$31,2,TRUE),IF(AND($F18="F",$E18&lt;=6),VLOOKUP(P18,'Database(Primary)'!$P$26:$Q$31,2,TRUE),IF(AND($F18="F",$E18=7),VLOOKUP(P18,'Database(Primary)'!$R$26:$S$31,2,TRUE),IF(AND($F18="F",$E18=8),VLOOKUP(P18,'Database(Primary)'!$T$26:$U$31,2,TRUE),IF(AND($F18="F",$E18=9),VLOOKUP(P18,'Database(Primary)'!$V$26:$W$31,2,TRUE),IF(AND($F18="F",$E18=10),VLOOKUP(P18,'Database(Primary)'!$X$26:$Y$31,2,TRUE),IF(AND($F18="F",$E18=11),VLOOKUP(P18,'Database(Primary)'!$Z$26:$AA$31,2,TRUE),IF(AND($F18="F",$E18&gt;=12),VLOOKUP(P18,'Database(Primary)'!$AB$26:$AC$31,2,TRUE),0)))))))))))))))</f>
        <v>-1</v>
      </c>
      <c r="S18" s="38">
        <f>IF(R18="",-1,IF(AND($F18="M",$E18&lt;=6),VLOOKUP(R18,'Database(Primary)'!$B$33:$C$38,2,TRUE),IF(AND($F18="M",$E18=7),VLOOKUP(R18,'Database(Primary)'!$D$33:$E$38,2,TRUE),IF(AND($F18="M",$E18=8),VLOOKUP(R18,'Database(Primary)'!$F$33:$G$38,2,TRUE),IF(AND($F18="M",$E18=9),VLOOKUP(R18,'Database(Primary)'!$H$33:$I$38,2,TRUE),IF(AND($F18="M",$E18=10),VLOOKUP(R18,'Database(Primary)'!$J$33:$K$38,2,TRUE),IF(AND($F18="M",$E18=11),VLOOKUP(R18,'Database(Primary)'!$L$33:$M$38,2,TRUE),IF(AND($F18="M",$E18&gt;=12),VLOOKUP(R18,'Database(Primary)'!$N$33:$O$38,2,TRUE),IF(AND($F18="F",$E18&lt;=6),VLOOKUP(R18,'Database(Primary)'!$P$33:$Q$38,2,TRUE),IF(AND($F18="F",$E18=7),VLOOKUP(R18,'Database(Primary)'!$R$33:$S$38,2,TRUE),IF(AND($F18="F",$E18=8),VLOOKUP(R18,'Database(Primary)'!$T$33:$U$38,2,TRUE),IF(AND($F18="F",$E18=9),VLOOKUP(R18,'Database(Primary)'!$V$33:$W$38,2,TRUE),IF(AND($F18="F",$E18=10),VLOOKUP(R18,'Database(Primary)'!$X$33:$Y$38,2,TRUE),IF(AND($F18="F",$E18=11),VLOOKUP(R18,'Database(Primary)'!$Z$33:$AA$38,2,TRUE),IF(AND($F18="F",$E18&gt;=12),VLOOKUP(R18,'Database(Primary)'!$AB$33:$AC$38,2,TRUE),0)))))))))))))))</f>
        <v>-1</v>
      </c>
      <c r="U18" s="38">
        <f>IF(T18="",-1,IF(AND($F18="M",$E18&lt;=6),VLOOKUP(T18,'Database(Primary)'!$B$40:$C$45,2,TRUE),IF(AND($F18="M",$E18=7),VLOOKUP(T18,'Database(Primary)'!$D$40:$E$45,2,TRUE),IF(AND($F18="M",$E18=8),VLOOKUP(T18,'Database(Primary)'!$F$40:$G$45,2,TRUE),IF(AND($F18="M",$E18=9),VLOOKUP(T18,'Database(Primary)'!$H$40:$I$45,2,TRUE),IF(AND($F18="M",$E18=10),VLOOKUP(T18,'Database(Primary)'!$J$40:$K$45,2,TRUE),IF(AND($F18="M",$E18=11),VLOOKUP(T18,'Database(Primary)'!$L$40:$M$45,2,TRUE),IF(AND($F18="M",$E18&gt;=12),VLOOKUP(T18,'Database(Primary)'!$N$40:$O$45,2,TRUE),IF(AND($F18="F",$E18&lt;=6),VLOOKUP(T18,'Database(Primary)'!$P$40:$Q$45,2,TRUE),IF(AND($F18="F",$E18=7),VLOOKUP(T18,'Database(Primary)'!$R$40:$S$45,2,TRUE),IF(AND($F18="F",$E18=8),VLOOKUP(T18,'Database(Primary)'!$T$40:$U$45,2,TRUE),IF(AND($F18="F",$E18=9),VLOOKUP(T18,'Database(Primary)'!$V$40:$W$45,2,TRUE),IF(AND($F18="F",$E18=10),VLOOKUP(T18,'Database(Primary)'!$X$40:$Y$45,2,TRUE),IF(AND($F18="F",$E18=11),VLOOKUP(T18,'Database(Primary)'!$Z$40:$AA$45,2,TRUE),IF(AND($F18="F",$E18&gt;=12),VLOOKUP(T18,'Database(Primary)'!$AB$40:$AC$45,2,TRUE),0)))))))))))))))</f>
        <v>-1</v>
      </c>
      <c r="V18" s="44">
        <f t="shared" si="1"/>
        <v>-1</v>
      </c>
      <c r="W18" s="45">
        <f t="shared" si="2"/>
        <v>-1</v>
      </c>
      <c r="X18" s="45">
        <f t="shared" si="3"/>
        <v>-1</v>
      </c>
      <c r="Y18" s="45">
        <f t="shared" si="4"/>
        <v>-1</v>
      </c>
      <c r="Z18" s="45">
        <f t="shared" si="8"/>
        <v>6</v>
      </c>
      <c r="AA18" s="45">
        <f t="shared" si="5"/>
        <v>-4</v>
      </c>
      <c r="AB18" s="45">
        <f t="shared" si="6"/>
        <v>-4</v>
      </c>
      <c r="AC18" s="46" t="str">
        <f t="shared" si="7"/>
        <v>None</v>
      </c>
    </row>
    <row r="19" spans="3:29" x14ac:dyDescent="0.25">
      <c r="C19" s="61"/>
      <c r="D19" s="61"/>
      <c r="E19" s="57">
        <f t="shared" si="0"/>
        <v>0</v>
      </c>
      <c r="K19" s="38">
        <f>IF(J19="",-1,IF(AND($F19="M",$E19&lt;=6),VLOOKUP(J19,'Database(Primary)'!$B$5:$C$10,2,TRUE),IF(AND($F19="M",$E19=7),VLOOKUP(J19,'Database(Primary)'!$D$5:$E$10,2,TRUE),IF(AND($F19="M",$E19=8),VLOOKUP(J19,'Database(Primary)'!$F$5:$G$10,2,TRUE),IF(AND($F19="M",$E19=9),VLOOKUP(J19,'Database(Primary)'!$H$5:$I$10,2,TRUE),IF(AND($F19="M",$E19=10),VLOOKUP(J19,'Database(Primary)'!$J$5:$K$10,2,TRUE),IF(AND($F19="M",$E19=11),VLOOKUP(J19,'Database(Primary)'!$L$5:$M$10,2,TRUE),IF(AND($F19="M",$E19&gt;=12),VLOOKUP(J19,'Database(Primary)'!$N$5:$O$10,2,TRUE),IF(AND($F19="F",$E19&lt;=6),VLOOKUP(J19,'Database(Primary)'!$P$5:$Q$10,2,TRUE),IF(AND($F19="F",$E19=7),VLOOKUP(J19,'Database(Primary)'!$R$5:$S$10,2,TRUE),IF(AND($F19="F",$E19=8),VLOOKUP(J19,'Database(Primary)'!$T$5:$U$10,2,TRUE),IF(AND($F19="F",$E19=9),VLOOKUP(J19,'Database(Primary)'!$V$5:$W$10,2,TRUE),IF(AND($F19="F",$E19=10),VLOOKUP(J19,'Database(Primary)'!$X$5:$Y$10,2,TRUE),IF(AND($F19="F",$E19=11),VLOOKUP(J19,'Database(Primary)'!$Z$5:$AA$10,2,TRUE),IF(AND($F19="F",$E19&gt;=12),VLOOKUP(J19,'Database(Primary)'!$AB$5:$AC$10,2,TRUE),0)))))))))))))))</f>
        <v>-1</v>
      </c>
      <c r="M19" s="38">
        <f>IF(L19="",-1,IF(AND($F19="M",$E19&lt;=6),VLOOKUP(L19,'Database(Primary)'!$B$12:$C$17,2,TRUE),IF(AND($F19="M",$E19=7),VLOOKUP(L19,'Database(Primary)'!$D$12:$E$17,2,TRUE),IF(AND($F19="M",$E19=8),VLOOKUP(L19,'Database(Primary)'!$F$12:$G$17,2,TRUE),IF(AND($F19="M",$E19=9),VLOOKUP(L19,'Database(Primary)'!$H$12:$I$17,2,TRUE),IF(AND($F19="M",$E19=10),VLOOKUP(L19,'Database(Primary)'!$J$12:$K$17,2,TRUE),IF(AND($F19="M",$E19=11),VLOOKUP(L19,'Database(Primary)'!$L$12:$M$17,2,TRUE),IF(AND($F19="M",$E19&gt;=12),VLOOKUP(L19,'Database(Primary)'!$N$12:$O$17,2,TRUE),IF(AND($F19="F",$E19&lt;=6),VLOOKUP(L19,'Database(Primary)'!$P$12:$Q$17,2,TRUE),IF(AND($F19="F",$E19=7),VLOOKUP(L19,'Database(Primary)'!$R$12:$S$17,2,TRUE),IF(AND($F19="F",$E19=8),VLOOKUP(L19,'Database(Primary)'!$T$12:$U$17,2,TRUE),IF(AND($F19="F",$E19=9),VLOOKUP(L19,'Database(Primary)'!$V$12:$W$17,2,TRUE),IF(AND($F19="F",$E19=10),VLOOKUP(L19,'Database(Primary)'!$X$12:$Y$17,2,TRUE),IF(AND($F19="F",$E19=11),VLOOKUP(L19,'Database(Primary)'!$Z$12:$AA$17,2,TRUE),IF(AND($F19="F",$E19&gt;=12),VLOOKUP(L19,'Database(Primary)'!$AB$12:$AC$17,2,TRUE),0)))))))))))))))</f>
        <v>-1</v>
      </c>
      <c r="O19" s="38">
        <f>IF(N19="",-1,IF(AND($F19="M",$E19&lt;=6),VLOOKUP(N19,'Database(Primary)'!$B$19:$C$24,2,TRUE),IF(AND($F19="M",$E19=7),VLOOKUP(N19,'Database(Primary)'!$D$19:$E$24,2,TRUE),IF(AND($F19="M",$E19=8),VLOOKUP(N19,'Database(Primary)'!$F$19:$G$24,2,TRUE),IF(AND($F19="M",$E19=9),VLOOKUP(N19,'Database(Primary)'!$H$19:$I$24,2,TRUE),IF(AND($F19="M",$E19=10),VLOOKUP(N19,'Database(Primary)'!$J$19:$K$24,2,TRUE),IF(AND($F19="M",$E19=11),VLOOKUP(N19,'Database(Primary)'!$L$19:$M$24,2,TRUE),IF(AND($F19="M",$E19&gt;=12),VLOOKUP(N19,'Database(Primary)'!$N$19:$O$24,2,TRUE),IF(AND($F19="F",$E19&lt;=6),VLOOKUP(N19,'Database(Primary)'!$P$19:$Q$24,2,TRUE),IF(AND($F19="F",$E19=7),VLOOKUP(N19,'Database(Primary)'!$R$19:$S$24,2,TRUE),IF(AND($F19="F",$E19=8),VLOOKUP(N19,'Database(Primary)'!$T$19:$U$24,2,TRUE),IF(AND($F19="F",$E19=9),VLOOKUP(N19,'Database(Primary)'!$V$19:$W$24,2,TRUE),IF(AND($F19="F",$E19=10),VLOOKUP(N19,'Database(Primary)'!$X$19:$Y$24,2,TRUE),IF(AND($F19="F",$E19=11),VLOOKUP(N19,'Database(Primary)'!$Z$19:$AA$24,2,TRUE),IF(AND($F19="F",$E19&gt;=12),VLOOKUP(N19,'Database(Primary)'!$AB$19:$AC$24,2,TRUE),0)))))))))))))))</f>
        <v>-1</v>
      </c>
      <c r="P19" s="6"/>
      <c r="Q19" s="38">
        <f>IF(P19="",-1,IF(AND($F19="M",$E19&lt;=6),VLOOKUP(P19,'Database(Primary)'!$B$26:$C$31,2,TRUE),IF(AND($F19="M",$E19=7),VLOOKUP(P19,'Database(Primary)'!$D$26:$E$31,2,TRUE),IF(AND($F19="M",$E19=8),VLOOKUP(P19,'Database(Primary)'!$F$26:$G$31,2,TRUE),IF(AND($F19="M",$E19=9),VLOOKUP(P19,'Database(Primary)'!$H$26:$I$31,2,TRUE),IF(AND($F19="M",$E19=10),VLOOKUP(P19,'Database(Primary)'!$J$26:$K$31,2,TRUE),IF(AND($F19="M",$E19=11),VLOOKUP(P19,'Database(Primary)'!$L$26:$M$31,2,TRUE),IF(AND($F19="M",$E19&gt;=12),VLOOKUP(P19,'Database(Primary)'!$N$26:$O$31,2,TRUE),IF(AND($F19="F",$E19&lt;=6),VLOOKUP(P19,'Database(Primary)'!$P$26:$Q$31,2,TRUE),IF(AND($F19="F",$E19=7),VLOOKUP(P19,'Database(Primary)'!$R$26:$S$31,2,TRUE),IF(AND($F19="F",$E19=8),VLOOKUP(P19,'Database(Primary)'!$T$26:$U$31,2,TRUE),IF(AND($F19="F",$E19=9),VLOOKUP(P19,'Database(Primary)'!$V$26:$W$31,2,TRUE),IF(AND($F19="F",$E19=10),VLOOKUP(P19,'Database(Primary)'!$X$26:$Y$31,2,TRUE),IF(AND($F19="F",$E19=11),VLOOKUP(P19,'Database(Primary)'!$Z$26:$AA$31,2,TRUE),IF(AND($F19="F",$E19&gt;=12),VLOOKUP(P19,'Database(Primary)'!$AB$26:$AC$31,2,TRUE),0)))))))))))))))</f>
        <v>-1</v>
      </c>
      <c r="S19" s="38">
        <f>IF(R19="",-1,IF(AND($F19="M",$E19&lt;=6),VLOOKUP(R19,'Database(Primary)'!$B$33:$C$38,2,TRUE),IF(AND($F19="M",$E19=7),VLOOKUP(R19,'Database(Primary)'!$D$33:$E$38,2,TRUE),IF(AND($F19="M",$E19=8),VLOOKUP(R19,'Database(Primary)'!$F$33:$G$38,2,TRUE),IF(AND($F19="M",$E19=9),VLOOKUP(R19,'Database(Primary)'!$H$33:$I$38,2,TRUE),IF(AND($F19="M",$E19=10),VLOOKUP(R19,'Database(Primary)'!$J$33:$K$38,2,TRUE),IF(AND($F19="M",$E19=11),VLOOKUP(R19,'Database(Primary)'!$L$33:$M$38,2,TRUE),IF(AND($F19="M",$E19&gt;=12),VLOOKUP(R19,'Database(Primary)'!$N$33:$O$38,2,TRUE),IF(AND($F19="F",$E19&lt;=6),VLOOKUP(R19,'Database(Primary)'!$P$33:$Q$38,2,TRUE),IF(AND($F19="F",$E19=7),VLOOKUP(R19,'Database(Primary)'!$R$33:$S$38,2,TRUE),IF(AND($F19="F",$E19=8),VLOOKUP(R19,'Database(Primary)'!$T$33:$U$38,2,TRUE),IF(AND($F19="F",$E19=9),VLOOKUP(R19,'Database(Primary)'!$V$33:$W$38,2,TRUE),IF(AND($F19="F",$E19=10),VLOOKUP(R19,'Database(Primary)'!$X$33:$Y$38,2,TRUE),IF(AND($F19="F",$E19=11),VLOOKUP(R19,'Database(Primary)'!$Z$33:$AA$38,2,TRUE),IF(AND($F19="F",$E19&gt;=12),VLOOKUP(R19,'Database(Primary)'!$AB$33:$AC$38,2,TRUE),0)))))))))))))))</f>
        <v>-1</v>
      </c>
      <c r="U19" s="38">
        <f>IF(T19="",-1,IF(AND($F19="M",$E19&lt;=6),VLOOKUP(T19,'Database(Primary)'!$B$40:$C$45,2,TRUE),IF(AND($F19="M",$E19=7),VLOOKUP(T19,'Database(Primary)'!$D$40:$E$45,2,TRUE),IF(AND($F19="M",$E19=8),VLOOKUP(T19,'Database(Primary)'!$F$40:$G$45,2,TRUE),IF(AND($F19="M",$E19=9),VLOOKUP(T19,'Database(Primary)'!$H$40:$I$45,2,TRUE),IF(AND($F19="M",$E19=10),VLOOKUP(T19,'Database(Primary)'!$J$40:$K$45,2,TRUE),IF(AND($F19="M",$E19=11),VLOOKUP(T19,'Database(Primary)'!$L$40:$M$45,2,TRUE),IF(AND($F19="M",$E19&gt;=12),VLOOKUP(T19,'Database(Primary)'!$N$40:$O$45,2,TRUE),IF(AND($F19="F",$E19&lt;=6),VLOOKUP(T19,'Database(Primary)'!$P$40:$Q$45,2,TRUE),IF(AND($F19="F",$E19=7),VLOOKUP(T19,'Database(Primary)'!$R$40:$S$45,2,TRUE),IF(AND($F19="F",$E19=8),VLOOKUP(T19,'Database(Primary)'!$T$40:$U$45,2,TRUE),IF(AND($F19="F",$E19=9),VLOOKUP(T19,'Database(Primary)'!$V$40:$W$45,2,TRUE),IF(AND($F19="F",$E19=10),VLOOKUP(T19,'Database(Primary)'!$X$40:$Y$45,2,TRUE),IF(AND($F19="F",$E19=11),VLOOKUP(T19,'Database(Primary)'!$Z$40:$AA$45,2,TRUE),IF(AND($F19="F",$E19&gt;=12),VLOOKUP(T19,'Database(Primary)'!$AB$40:$AC$45,2,TRUE),0)))))))))))))))</f>
        <v>-1</v>
      </c>
      <c r="V19" s="44">
        <f t="shared" si="1"/>
        <v>-1</v>
      </c>
      <c r="W19" s="45">
        <f t="shared" si="2"/>
        <v>-1</v>
      </c>
      <c r="X19" s="45">
        <f t="shared" si="3"/>
        <v>-1</v>
      </c>
      <c r="Y19" s="45">
        <f t="shared" si="4"/>
        <v>-1</v>
      </c>
      <c r="Z19" s="45">
        <f t="shared" si="8"/>
        <v>6</v>
      </c>
      <c r="AA19" s="45">
        <f t="shared" si="5"/>
        <v>-4</v>
      </c>
      <c r="AB19" s="45">
        <f t="shared" si="6"/>
        <v>-4</v>
      </c>
      <c r="AC19" s="46" t="str">
        <f t="shared" si="7"/>
        <v>None</v>
      </c>
    </row>
    <row r="20" spans="3:29" x14ac:dyDescent="0.25">
      <c r="C20" s="61"/>
      <c r="D20" s="61"/>
      <c r="E20" s="57">
        <f t="shared" si="0"/>
        <v>0</v>
      </c>
      <c r="K20" s="38">
        <f>IF(J20="",-1,IF(AND($F20="M",$E20&lt;=6),VLOOKUP(J20,'Database(Primary)'!$B$5:$C$10,2,TRUE),IF(AND($F20="M",$E20=7),VLOOKUP(J20,'Database(Primary)'!$D$5:$E$10,2,TRUE),IF(AND($F20="M",$E20=8),VLOOKUP(J20,'Database(Primary)'!$F$5:$G$10,2,TRUE),IF(AND($F20="M",$E20=9),VLOOKUP(J20,'Database(Primary)'!$H$5:$I$10,2,TRUE),IF(AND($F20="M",$E20=10),VLOOKUP(J20,'Database(Primary)'!$J$5:$K$10,2,TRUE),IF(AND($F20="M",$E20=11),VLOOKUP(J20,'Database(Primary)'!$L$5:$M$10,2,TRUE),IF(AND($F20="M",$E20&gt;=12),VLOOKUP(J20,'Database(Primary)'!$N$5:$O$10,2,TRUE),IF(AND($F20="F",$E20&lt;=6),VLOOKUP(J20,'Database(Primary)'!$P$5:$Q$10,2,TRUE),IF(AND($F20="F",$E20=7),VLOOKUP(J20,'Database(Primary)'!$R$5:$S$10,2,TRUE),IF(AND($F20="F",$E20=8),VLOOKUP(J20,'Database(Primary)'!$T$5:$U$10,2,TRUE),IF(AND($F20="F",$E20=9),VLOOKUP(J20,'Database(Primary)'!$V$5:$W$10,2,TRUE),IF(AND($F20="F",$E20=10),VLOOKUP(J20,'Database(Primary)'!$X$5:$Y$10,2,TRUE),IF(AND($F20="F",$E20=11),VLOOKUP(J20,'Database(Primary)'!$Z$5:$AA$10,2,TRUE),IF(AND($F20="F",$E20&gt;=12),VLOOKUP(J20,'Database(Primary)'!$AB$5:$AC$10,2,TRUE),0)))))))))))))))</f>
        <v>-1</v>
      </c>
      <c r="M20" s="38">
        <f>IF(L20="",-1,IF(AND($F20="M",$E20&lt;=6),VLOOKUP(L20,'Database(Primary)'!$B$12:$C$17,2,TRUE),IF(AND($F20="M",$E20=7),VLOOKUP(L20,'Database(Primary)'!$D$12:$E$17,2,TRUE),IF(AND($F20="M",$E20=8),VLOOKUP(L20,'Database(Primary)'!$F$12:$G$17,2,TRUE),IF(AND($F20="M",$E20=9),VLOOKUP(L20,'Database(Primary)'!$H$12:$I$17,2,TRUE),IF(AND($F20="M",$E20=10),VLOOKUP(L20,'Database(Primary)'!$J$12:$K$17,2,TRUE),IF(AND($F20="M",$E20=11),VLOOKUP(L20,'Database(Primary)'!$L$12:$M$17,2,TRUE),IF(AND($F20="M",$E20&gt;=12),VLOOKUP(L20,'Database(Primary)'!$N$12:$O$17,2,TRUE),IF(AND($F20="F",$E20&lt;=6),VLOOKUP(L20,'Database(Primary)'!$P$12:$Q$17,2,TRUE),IF(AND($F20="F",$E20=7),VLOOKUP(L20,'Database(Primary)'!$R$12:$S$17,2,TRUE),IF(AND($F20="F",$E20=8),VLOOKUP(L20,'Database(Primary)'!$T$12:$U$17,2,TRUE),IF(AND($F20="F",$E20=9),VLOOKUP(L20,'Database(Primary)'!$V$12:$W$17,2,TRUE),IF(AND($F20="F",$E20=10),VLOOKUP(L20,'Database(Primary)'!$X$12:$Y$17,2,TRUE),IF(AND($F20="F",$E20=11),VLOOKUP(L20,'Database(Primary)'!$Z$12:$AA$17,2,TRUE),IF(AND($F20="F",$E20&gt;=12),VLOOKUP(L20,'Database(Primary)'!$AB$12:$AC$17,2,TRUE),0)))))))))))))))</f>
        <v>-1</v>
      </c>
      <c r="O20" s="38">
        <f>IF(N20="",-1,IF(AND($F20="M",$E20&lt;=6),VLOOKUP(N20,'Database(Primary)'!$B$19:$C$24,2,TRUE),IF(AND($F20="M",$E20=7),VLOOKUP(N20,'Database(Primary)'!$D$19:$E$24,2,TRUE),IF(AND($F20="M",$E20=8),VLOOKUP(N20,'Database(Primary)'!$F$19:$G$24,2,TRUE),IF(AND($F20="M",$E20=9),VLOOKUP(N20,'Database(Primary)'!$H$19:$I$24,2,TRUE),IF(AND($F20="M",$E20=10),VLOOKUP(N20,'Database(Primary)'!$J$19:$K$24,2,TRUE),IF(AND($F20="M",$E20=11),VLOOKUP(N20,'Database(Primary)'!$L$19:$M$24,2,TRUE),IF(AND($F20="M",$E20&gt;=12),VLOOKUP(N20,'Database(Primary)'!$N$19:$O$24,2,TRUE),IF(AND($F20="F",$E20&lt;=6),VLOOKUP(N20,'Database(Primary)'!$P$19:$Q$24,2,TRUE),IF(AND($F20="F",$E20=7),VLOOKUP(N20,'Database(Primary)'!$R$19:$S$24,2,TRUE),IF(AND($F20="F",$E20=8),VLOOKUP(N20,'Database(Primary)'!$T$19:$U$24,2,TRUE),IF(AND($F20="F",$E20=9),VLOOKUP(N20,'Database(Primary)'!$V$19:$W$24,2,TRUE),IF(AND($F20="F",$E20=10),VLOOKUP(N20,'Database(Primary)'!$X$19:$Y$24,2,TRUE),IF(AND($F20="F",$E20=11),VLOOKUP(N20,'Database(Primary)'!$Z$19:$AA$24,2,TRUE),IF(AND($F20="F",$E20&gt;=12),VLOOKUP(N20,'Database(Primary)'!$AB$19:$AC$24,2,TRUE),0)))))))))))))))</f>
        <v>-1</v>
      </c>
      <c r="P20" s="6"/>
      <c r="Q20" s="38">
        <f>IF(P20="",-1,IF(AND($F20="M",$E20&lt;=6),VLOOKUP(P20,'Database(Primary)'!$B$26:$C$31,2,TRUE),IF(AND($F20="M",$E20=7),VLOOKUP(P20,'Database(Primary)'!$D$26:$E$31,2,TRUE),IF(AND($F20="M",$E20=8),VLOOKUP(P20,'Database(Primary)'!$F$26:$G$31,2,TRUE),IF(AND($F20="M",$E20=9),VLOOKUP(P20,'Database(Primary)'!$H$26:$I$31,2,TRUE),IF(AND($F20="M",$E20=10),VLOOKUP(P20,'Database(Primary)'!$J$26:$K$31,2,TRUE),IF(AND($F20="M",$E20=11),VLOOKUP(P20,'Database(Primary)'!$L$26:$M$31,2,TRUE),IF(AND($F20="M",$E20&gt;=12),VLOOKUP(P20,'Database(Primary)'!$N$26:$O$31,2,TRUE),IF(AND($F20="F",$E20&lt;=6),VLOOKUP(P20,'Database(Primary)'!$P$26:$Q$31,2,TRUE),IF(AND($F20="F",$E20=7),VLOOKUP(P20,'Database(Primary)'!$R$26:$S$31,2,TRUE),IF(AND($F20="F",$E20=8),VLOOKUP(P20,'Database(Primary)'!$T$26:$U$31,2,TRUE),IF(AND($F20="F",$E20=9),VLOOKUP(P20,'Database(Primary)'!$V$26:$W$31,2,TRUE),IF(AND($F20="F",$E20=10),VLOOKUP(P20,'Database(Primary)'!$X$26:$Y$31,2,TRUE),IF(AND($F20="F",$E20=11),VLOOKUP(P20,'Database(Primary)'!$Z$26:$AA$31,2,TRUE),IF(AND($F20="F",$E20&gt;=12),VLOOKUP(P20,'Database(Primary)'!$AB$26:$AC$31,2,TRUE),0)))))))))))))))</f>
        <v>-1</v>
      </c>
      <c r="S20" s="38">
        <f>IF(R20="",-1,IF(AND($F20="M",$E20&lt;=6),VLOOKUP(R20,'Database(Primary)'!$B$33:$C$38,2,TRUE),IF(AND($F20="M",$E20=7),VLOOKUP(R20,'Database(Primary)'!$D$33:$E$38,2,TRUE),IF(AND($F20="M",$E20=8),VLOOKUP(R20,'Database(Primary)'!$F$33:$G$38,2,TRUE),IF(AND($F20="M",$E20=9),VLOOKUP(R20,'Database(Primary)'!$H$33:$I$38,2,TRUE),IF(AND($F20="M",$E20=10),VLOOKUP(R20,'Database(Primary)'!$J$33:$K$38,2,TRUE),IF(AND($F20="M",$E20=11),VLOOKUP(R20,'Database(Primary)'!$L$33:$M$38,2,TRUE),IF(AND($F20="M",$E20&gt;=12),VLOOKUP(R20,'Database(Primary)'!$N$33:$O$38,2,TRUE),IF(AND($F20="F",$E20&lt;=6),VLOOKUP(R20,'Database(Primary)'!$P$33:$Q$38,2,TRUE),IF(AND($F20="F",$E20=7),VLOOKUP(R20,'Database(Primary)'!$R$33:$S$38,2,TRUE),IF(AND($F20="F",$E20=8),VLOOKUP(R20,'Database(Primary)'!$T$33:$U$38,2,TRUE),IF(AND($F20="F",$E20=9),VLOOKUP(R20,'Database(Primary)'!$V$33:$W$38,2,TRUE),IF(AND($F20="F",$E20=10),VLOOKUP(R20,'Database(Primary)'!$X$33:$Y$38,2,TRUE),IF(AND($F20="F",$E20=11),VLOOKUP(R20,'Database(Primary)'!$Z$33:$AA$38,2,TRUE),IF(AND($F20="F",$E20&gt;=12),VLOOKUP(R20,'Database(Primary)'!$AB$33:$AC$38,2,TRUE),0)))))))))))))))</f>
        <v>-1</v>
      </c>
      <c r="U20" s="38">
        <f>IF(T20="",-1,IF(AND($F20="M",$E20&lt;=6),VLOOKUP(T20,'Database(Primary)'!$B$40:$C$45,2,TRUE),IF(AND($F20="M",$E20=7),VLOOKUP(T20,'Database(Primary)'!$D$40:$E$45,2,TRUE),IF(AND($F20="M",$E20=8),VLOOKUP(T20,'Database(Primary)'!$F$40:$G$45,2,TRUE),IF(AND($F20="M",$E20=9),VLOOKUP(T20,'Database(Primary)'!$H$40:$I$45,2,TRUE),IF(AND($F20="M",$E20=10),VLOOKUP(T20,'Database(Primary)'!$J$40:$K$45,2,TRUE),IF(AND($F20="M",$E20=11),VLOOKUP(T20,'Database(Primary)'!$L$40:$M$45,2,TRUE),IF(AND($F20="M",$E20&gt;=12),VLOOKUP(T20,'Database(Primary)'!$N$40:$O$45,2,TRUE),IF(AND($F20="F",$E20&lt;=6),VLOOKUP(T20,'Database(Primary)'!$P$40:$Q$45,2,TRUE),IF(AND($F20="F",$E20=7),VLOOKUP(T20,'Database(Primary)'!$R$40:$S$45,2,TRUE),IF(AND($F20="F",$E20=8),VLOOKUP(T20,'Database(Primary)'!$T$40:$U$45,2,TRUE),IF(AND($F20="F",$E20=9),VLOOKUP(T20,'Database(Primary)'!$V$40:$W$45,2,TRUE),IF(AND($F20="F",$E20=10),VLOOKUP(T20,'Database(Primary)'!$X$40:$Y$45,2,TRUE),IF(AND($F20="F",$E20=11),VLOOKUP(T20,'Database(Primary)'!$Z$40:$AA$45,2,TRUE),IF(AND($F20="F",$E20&gt;=12),VLOOKUP(T20,'Database(Primary)'!$AB$40:$AC$45,2,TRUE),0)))))))))))))))</f>
        <v>-1</v>
      </c>
      <c r="V20" s="44">
        <f t="shared" si="1"/>
        <v>-1</v>
      </c>
      <c r="W20" s="45">
        <f t="shared" si="2"/>
        <v>-1</v>
      </c>
      <c r="X20" s="45">
        <f t="shared" si="3"/>
        <v>-1</v>
      </c>
      <c r="Y20" s="45">
        <f t="shared" si="4"/>
        <v>-1</v>
      </c>
      <c r="Z20" s="45">
        <f t="shared" si="8"/>
        <v>6</v>
      </c>
      <c r="AA20" s="45">
        <f t="shared" si="5"/>
        <v>-4</v>
      </c>
      <c r="AB20" s="45">
        <f t="shared" si="6"/>
        <v>-4</v>
      </c>
      <c r="AC20" s="46" t="str">
        <f t="shared" si="7"/>
        <v>None</v>
      </c>
    </row>
    <row r="21" spans="3:29" x14ac:dyDescent="0.25">
      <c r="C21" s="61"/>
      <c r="D21" s="61"/>
      <c r="E21" s="57">
        <f t="shared" si="0"/>
        <v>0</v>
      </c>
      <c r="K21" s="38">
        <f>IF(J21="",-1,IF(AND($F21="M",$E21&lt;=6),VLOOKUP(J21,'Database(Primary)'!$B$5:$C$10,2,TRUE),IF(AND($F21="M",$E21=7),VLOOKUP(J21,'Database(Primary)'!$D$5:$E$10,2,TRUE),IF(AND($F21="M",$E21=8),VLOOKUP(J21,'Database(Primary)'!$F$5:$G$10,2,TRUE),IF(AND($F21="M",$E21=9),VLOOKUP(J21,'Database(Primary)'!$H$5:$I$10,2,TRUE),IF(AND($F21="M",$E21=10),VLOOKUP(J21,'Database(Primary)'!$J$5:$K$10,2,TRUE),IF(AND($F21="M",$E21=11),VLOOKUP(J21,'Database(Primary)'!$L$5:$M$10,2,TRUE),IF(AND($F21="M",$E21&gt;=12),VLOOKUP(J21,'Database(Primary)'!$N$5:$O$10,2,TRUE),IF(AND($F21="F",$E21&lt;=6),VLOOKUP(J21,'Database(Primary)'!$P$5:$Q$10,2,TRUE),IF(AND($F21="F",$E21=7),VLOOKUP(J21,'Database(Primary)'!$R$5:$S$10,2,TRUE),IF(AND($F21="F",$E21=8),VLOOKUP(J21,'Database(Primary)'!$T$5:$U$10,2,TRUE),IF(AND($F21="F",$E21=9),VLOOKUP(J21,'Database(Primary)'!$V$5:$W$10,2,TRUE),IF(AND($F21="F",$E21=10),VLOOKUP(J21,'Database(Primary)'!$X$5:$Y$10,2,TRUE),IF(AND($F21="F",$E21=11),VLOOKUP(J21,'Database(Primary)'!$Z$5:$AA$10,2,TRUE),IF(AND($F21="F",$E21&gt;=12),VLOOKUP(J21,'Database(Primary)'!$AB$5:$AC$10,2,TRUE),0)))))))))))))))</f>
        <v>-1</v>
      </c>
      <c r="M21" s="38">
        <f>IF(L21="",-1,IF(AND($F21="M",$E21&lt;=6),VLOOKUP(L21,'Database(Primary)'!$B$12:$C$17,2,TRUE),IF(AND($F21="M",$E21=7),VLOOKUP(L21,'Database(Primary)'!$D$12:$E$17,2,TRUE),IF(AND($F21="M",$E21=8),VLOOKUP(L21,'Database(Primary)'!$F$12:$G$17,2,TRUE),IF(AND($F21="M",$E21=9),VLOOKUP(L21,'Database(Primary)'!$H$12:$I$17,2,TRUE),IF(AND($F21="M",$E21=10),VLOOKUP(L21,'Database(Primary)'!$J$12:$K$17,2,TRUE),IF(AND($F21="M",$E21=11),VLOOKUP(L21,'Database(Primary)'!$L$12:$M$17,2,TRUE),IF(AND($F21="M",$E21&gt;=12),VLOOKUP(L21,'Database(Primary)'!$N$12:$O$17,2,TRUE),IF(AND($F21="F",$E21&lt;=6),VLOOKUP(L21,'Database(Primary)'!$P$12:$Q$17,2,TRUE),IF(AND($F21="F",$E21=7),VLOOKUP(L21,'Database(Primary)'!$R$12:$S$17,2,TRUE),IF(AND($F21="F",$E21=8),VLOOKUP(L21,'Database(Primary)'!$T$12:$U$17,2,TRUE),IF(AND($F21="F",$E21=9),VLOOKUP(L21,'Database(Primary)'!$V$12:$W$17,2,TRUE),IF(AND($F21="F",$E21=10),VLOOKUP(L21,'Database(Primary)'!$X$12:$Y$17,2,TRUE),IF(AND($F21="F",$E21=11),VLOOKUP(L21,'Database(Primary)'!$Z$12:$AA$17,2,TRUE),IF(AND($F21="F",$E21&gt;=12),VLOOKUP(L21,'Database(Primary)'!$AB$12:$AC$17,2,TRUE),0)))))))))))))))</f>
        <v>-1</v>
      </c>
      <c r="O21" s="38">
        <f>IF(N21="",-1,IF(AND($F21="M",$E21&lt;=6),VLOOKUP(N21,'Database(Primary)'!$B$19:$C$24,2,TRUE),IF(AND($F21="M",$E21=7),VLOOKUP(N21,'Database(Primary)'!$D$19:$E$24,2,TRUE),IF(AND($F21="M",$E21=8),VLOOKUP(N21,'Database(Primary)'!$F$19:$G$24,2,TRUE),IF(AND($F21="M",$E21=9),VLOOKUP(N21,'Database(Primary)'!$H$19:$I$24,2,TRUE),IF(AND($F21="M",$E21=10),VLOOKUP(N21,'Database(Primary)'!$J$19:$K$24,2,TRUE),IF(AND($F21="M",$E21=11),VLOOKUP(N21,'Database(Primary)'!$L$19:$M$24,2,TRUE),IF(AND($F21="M",$E21&gt;=12),VLOOKUP(N21,'Database(Primary)'!$N$19:$O$24,2,TRUE),IF(AND($F21="F",$E21&lt;=6),VLOOKUP(N21,'Database(Primary)'!$P$19:$Q$24,2,TRUE),IF(AND($F21="F",$E21=7),VLOOKUP(N21,'Database(Primary)'!$R$19:$S$24,2,TRUE),IF(AND($F21="F",$E21=8),VLOOKUP(N21,'Database(Primary)'!$T$19:$U$24,2,TRUE),IF(AND($F21="F",$E21=9),VLOOKUP(N21,'Database(Primary)'!$V$19:$W$24,2,TRUE),IF(AND($F21="F",$E21=10),VLOOKUP(N21,'Database(Primary)'!$X$19:$Y$24,2,TRUE),IF(AND($F21="F",$E21=11),VLOOKUP(N21,'Database(Primary)'!$Z$19:$AA$24,2,TRUE),IF(AND($F21="F",$E21&gt;=12),VLOOKUP(N21,'Database(Primary)'!$AB$19:$AC$24,2,TRUE),0)))))))))))))))</f>
        <v>-1</v>
      </c>
      <c r="P21" s="6"/>
      <c r="Q21" s="38">
        <f>IF(P21="",-1,IF(AND($F21="M",$E21&lt;=6),VLOOKUP(P21,'Database(Primary)'!$B$26:$C$31,2,TRUE),IF(AND($F21="M",$E21=7),VLOOKUP(P21,'Database(Primary)'!$D$26:$E$31,2,TRUE),IF(AND($F21="M",$E21=8),VLOOKUP(P21,'Database(Primary)'!$F$26:$G$31,2,TRUE),IF(AND($F21="M",$E21=9),VLOOKUP(P21,'Database(Primary)'!$H$26:$I$31,2,TRUE),IF(AND($F21="M",$E21=10),VLOOKUP(P21,'Database(Primary)'!$J$26:$K$31,2,TRUE),IF(AND($F21="M",$E21=11),VLOOKUP(P21,'Database(Primary)'!$L$26:$M$31,2,TRUE),IF(AND($F21="M",$E21&gt;=12),VLOOKUP(P21,'Database(Primary)'!$N$26:$O$31,2,TRUE),IF(AND($F21="F",$E21&lt;=6),VLOOKUP(P21,'Database(Primary)'!$P$26:$Q$31,2,TRUE),IF(AND($F21="F",$E21=7),VLOOKUP(P21,'Database(Primary)'!$R$26:$S$31,2,TRUE),IF(AND($F21="F",$E21=8),VLOOKUP(P21,'Database(Primary)'!$T$26:$U$31,2,TRUE),IF(AND($F21="F",$E21=9),VLOOKUP(P21,'Database(Primary)'!$V$26:$W$31,2,TRUE),IF(AND($F21="F",$E21=10),VLOOKUP(P21,'Database(Primary)'!$X$26:$Y$31,2,TRUE),IF(AND($F21="F",$E21=11),VLOOKUP(P21,'Database(Primary)'!$Z$26:$AA$31,2,TRUE),IF(AND($F21="F",$E21&gt;=12),VLOOKUP(P21,'Database(Primary)'!$AB$26:$AC$31,2,TRUE),0)))))))))))))))</f>
        <v>-1</v>
      </c>
      <c r="S21" s="38">
        <f>IF(R21="",-1,IF(AND($F21="M",$E21&lt;=6),VLOOKUP(R21,'Database(Primary)'!$B$33:$C$38,2,TRUE),IF(AND($F21="M",$E21=7),VLOOKUP(R21,'Database(Primary)'!$D$33:$E$38,2,TRUE),IF(AND($F21="M",$E21=8),VLOOKUP(R21,'Database(Primary)'!$F$33:$G$38,2,TRUE),IF(AND($F21="M",$E21=9),VLOOKUP(R21,'Database(Primary)'!$H$33:$I$38,2,TRUE),IF(AND($F21="M",$E21=10),VLOOKUP(R21,'Database(Primary)'!$J$33:$K$38,2,TRUE),IF(AND($F21="M",$E21=11),VLOOKUP(R21,'Database(Primary)'!$L$33:$M$38,2,TRUE),IF(AND($F21="M",$E21&gt;=12),VLOOKUP(R21,'Database(Primary)'!$N$33:$O$38,2,TRUE),IF(AND($F21="F",$E21&lt;=6),VLOOKUP(R21,'Database(Primary)'!$P$33:$Q$38,2,TRUE),IF(AND($F21="F",$E21=7),VLOOKUP(R21,'Database(Primary)'!$R$33:$S$38,2,TRUE),IF(AND($F21="F",$E21=8),VLOOKUP(R21,'Database(Primary)'!$T$33:$U$38,2,TRUE),IF(AND($F21="F",$E21=9),VLOOKUP(R21,'Database(Primary)'!$V$33:$W$38,2,TRUE),IF(AND($F21="F",$E21=10),VLOOKUP(R21,'Database(Primary)'!$X$33:$Y$38,2,TRUE),IF(AND($F21="F",$E21=11),VLOOKUP(R21,'Database(Primary)'!$Z$33:$AA$38,2,TRUE),IF(AND($F21="F",$E21&gt;=12),VLOOKUP(R21,'Database(Primary)'!$AB$33:$AC$38,2,TRUE),0)))))))))))))))</f>
        <v>-1</v>
      </c>
      <c r="U21" s="38">
        <f>IF(T21="",-1,IF(AND($F21="M",$E21&lt;=6),VLOOKUP(T21,'Database(Primary)'!$B$40:$C$45,2,TRUE),IF(AND($F21="M",$E21=7),VLOOKUP(T21,'Database(Primary)'!$D$40:$E$45,2,TRUE),IF(AND($F21="M",$E21=8),VLOOKUP(T21,'Database(Primary)'!$F$40:$G$45,2,TRUE),IF(AND($F21="M",$E21=9),VLOOKUP(T21,'Database(Primary)'!$H$40:$I$45,2,TRUE),IF(AND($F21="M",$E21=10),VLOOKUP(T21,'Database(Primary)'!$J$40:$K$45,2,TRUE),IF(AND($F21="M",$E21=11),VLOOKUP(T21,'Database(Primary)'!$L$40:$M$45,2,TRUE),IF(AND($F21="M",$E21&gt;=12),VLOOKUP(T21,'Database(Primary)'!$N$40:$O$45,2,TRUE),IF(AND($F21="F",$E21&lt;=6),VLOOKUP(T21,'Database(Primary)'!$P$40:$Q$45,2,TRUE),IF(AND($F21="F",$E21=7),VLOOKUP(T21,'Database(Primary)'!$R$40:$S$45,2,TRUE),IF(AND($F21="F",$E21=8),VLOOKUP(T21,'Database(Primary)'!$T$40:$U$45,2,TRUE),IF(AND($F21="F",$E21=9),VLOOKUP(T21,'Database(Primary)'!$V$40:$W$45,2,TRUE),IF(AND($F21="F",$E21=10),VLOOKUP(T21,'Database(Primary)'!$X$40:$Y$45,2,TRUE),IF(AND($F21="F",$E21=11),VLOOKUP(T21,'Database(Primary)'!$Z$40:$AA$45,2,TRUE),IF(AND($F21="F",$E21&gt;=12),VLOOKUP(T21,'Database(Primary)'!$AB$40:$AC$45,2,TRUE),0)))))))))))))))</f>
        <v>-1</v>
      </c>
      <c r="V21" s="44">
        <f t="shared" si="1"/>
        <v>-1</v>
      </c>
      <c r="W21" s="45">
        <f t="shared" si="2"/>
        <v>-1</v>
      </c>
      <c r="X21" s="45">
        <f t="shared" si="3"/>
        <v>-1</v>
      </c>
      <c r="Y21" s="45">
        <f t="shared" si="4"/>
        <v>-1</v>
      </c>
      <c r="Z21" s="45">
        <f t="shared" si="8"/>
        <v>6</v>
      </c>
      <c r="AA21" s="45">
        <f t="shared" si="5"/>
        <v>-4</v>
      </c>
      <c r="AB21" s="45">
        <f t="shared" si="6"/>
        <v>-4</v>
      </c>
      <c r="AC21" s="46" t="str">
        <f t="shared" si="7"/>
        <v>None</v>
      </c>
    </row>
    <row r="22" spans="3:29" x14ac:dyDescent="0.25">
      <c r="C22" s="61"/>
      <c r="D22" s="61"/>
      <c r="E22" s="57">
        <f t="shared" si="0"/>
        <v>0</v>
      </c>
      <c r="K22" s="38">
        <f>IF(J22="",-1,IF(AND($F22="M",$E22&lt;=6),VLOOKUP(J22,'Database(Primary)'!$B$5:$C$10,2,TRUE),IF(AND($F22="M",$E22=7),VLOOKUP(J22,'Database(Primary)'!$D$5:$E$10,2,TRUE),IF(AND($F22="M",$E22=8),VLOOKUP(J22,'Database(Primary)'!$F$5:$G$10,2,TRUE),IF(AND($F22="M",$E22=9),VLOOKUP(J22,'Database(Primary)'!$H$5:$I$10,2,TRUE),IF(AND($F22="M",$E22=10),VLOOKUP(J22,'Database(Primary)'!$J$5:$K$10,2,TRUE),IF(AND($F22="M",$E22=11),VLOOKUP(J22,'Database(Primary)'!$L$5:$M$10,2,TRUE),IF(AND($F22="M",$E22&gt;=12),VLOOKUP(J22,'Database(Primary)'!$N$5:$O$10,2,TRUE),IF(AND($F22="F",$E22&lt;=6),VLOOKUP(J22,'Database(Primary)'!$P$5:$Q$10,2,TRUE),IF(AND($F22="F",$E22=7),VLOOKUP(J22,'Database(Primary)'!$R$5:$S$10,2,TRUE),IF(AND($F22="F",$E22=8),VLOOKUP(J22,'Database(Primary)'!$T$5:$U$10,2,TRUE),IF(AND($F22="F",$E22=9),VLOOKUP(J22,'Database(Primary)'!$V$5:$W$10,2,TRUE),IF(AND($F22="F",$E22=10),VLOOKUP(J22,'Database(Primary)'!$X$5:$Y$10,2,TRUE),IF(AND($F22="F",$E22=11),VLOOKUP(J22,'Database(Primary)'!$Z$5:$AA$10,2,TRUE),IF(AND($F22="F",$E22&gt;=12),VLOOKUP(J22,'Database(Primary)'!$AB$5:$AC$10,2,TRUE),0)))))))))))))))</f>
        <v>-1</v>
      </c>
      <c r="M22" s="38">
        <f>IF(L22="",-1,IF(AND($F22="M",$E22&lt;=6),VLOOKUP(L22,'Database(Primary)'!$B$12:$C$17,2,TRUE),IF(AND($F22="M",$E22=7),VLOOKUP(L22,'Database(Primary)'!$D$12:$E$17,2,TRUE),IF(AND($F22="M",$E22=8),VLOOKUP(L22,'Database(Primary)'!$F$12:$G$17,2,TRUE),IF(AND($F22="M",$E22=9),VLOOKUP(L22,'Database(Primary)'!$H$12:$I$17,2,TRUE),IF(AND($F22="M",$E22=10),VLOOKUP(L22,'Database(Primary)'!$J$12:$K$17,2,TRUE),IF(AND($F22="M",$E22=11),VLOOKUP(L22,'Database(Primary)'!$L$12:$M$17,2,TRUE),IF(AND($F22="M",$E22&gt;=12),VLOOKUP(L22,'Database(Primary)'!$N$12:$O$17,2,TRUE),IF(AND($F22="F",$E22&lt;=6),VLOOKUP(L22,'Database(Primary)'!$P$12:$Q$17,2,TRUE),IF(AND($F22="F",$E22=7),VLOOKUP(L22,'Database(Primary)'!$R$12:$S$17,2,TRUE),IF(AND($F22="F",$E22=8),VLOOKUP(L22,'Database(Primary)'!$T$12:$U$17,2,TRUE),IF(AND($F22="F",$E22=9),VLOOKUP(L22,'Database(Primary)'!$V$12:$W$17,2,TRUE),IF(AND($F22="F",$E22=10),VLOOKUP(L22,'Database(Primary)'!$X$12:$Y$17,2,TRUE),IF(AND($F22="F",$E22=11),VLOOKUP(L22,'Database(Primary)'!$Z$12:$AA$17,2,TRUE),IF(AND($F22="F",$E22&gt;=12),VLOOKUP(L22,'Database(Primary)'!$AB$12:$AC$17,2,TRUE),0)))))))))))))))</f>
        <v>-1</v>
      </c>
      <c r="O22" s="38">
        <f>IF(N22="",-1,IF(AND($F22="M",$E22&lt;=6),VLOOKUP(N22,'Database(Primary)'!$B$19:$C$24,2,TRUE),IF(AND($F22="M",$E22=7),VLOOKUP(N22,'Database(Primary)'!$D$19:$E$24,2,TRUE),IF(AND($F22="M",$E22=8),VLOOKUP(N22,'Database(Primary)'!$F$19:$G$24,2,TRUE),IF(AND($F22="M",$E22=9),VLOOKUP(N22,'Database(Primary)'!$H$19:$I$24,2,TRUE),IF(AND($F22="M",$E22=10),VLOOKUP(N22,'Database(Primary)'!$J$19:$K$24,2,TRUE),IF(AND($F22="M",$E22=11),VLOOKUP(N22,'Database(Primary)'!$L$19:$M$24,2,TRUE),IF(AND($F22="M",$E22&gt;=12),VLOOKUP(N22,'Database(Primary)'!$N$19:$O$24,2,TRUE),IF(AND($F22="F",$E22&lt;=6),VLOOKUP(N22,'Database(Primary)'!$P$19:$Q$24,2,TRUE),IF(AND($F22="F",$E22=7),VLOOKUP(N22,'Database(Primary)'!$R$19:$S$24,2,TRUE),IF(AND($F22="F",$E22=8),VLOOKUP(N22,'Database(Primary)'!$T$19:$U$24,2,TRUE),IF(AND($F22="F",$E22=9),VLOOKUP(N22,'Database(Primary)'!$V$19:$W$24,2,TRUE),IF(AND($F22="F",$E22=10),VLOOKUP(N22,'Database(Primary)'!$X$19:$Y$24,2,TRUE),IF(AND($F22="F",$E22=11),VLOOKUP(N22,'Database(Primary)'!$Z$19:$AA$24,2,TRUE),IF(AND($F22="F",$E22&gt;=12),VLOOKUP(N22,'Database(Primary)'!$AB$19:$AC$24,2,TRUE),0)))))))))))))))</f>
        <v>-1</v>
      </c>
      <c r="P22" s="6"/>
      <c r="Q22" s="38">
        <f>IF(P22="",-1,IF(AND($F22="M",$E22&lt;=6),VLOOKUP(P22,'Database(Primary)'!$B$26:$C$31,2,TRUE),IF(AND($F22="M",$E22=7),VLOOKUP(P22,'Database(Primary)'!$D$26:$E$31,2,TRUE),IF(AND($F22="M",$E22=8),VLOOKUP(P22,'Database(Primary)'!$F$26:$G$31,2,TRUE),IF(AND($F22="M",$E22=9),VLOOKUP(P22,'Database(Primary)'!$H$26:$I$31,2,TRUE),IF(AND($F22="M",$E22=10),VLOOKUP(P22,'Database(Primary)'!$J$26:$K$31,2,TRUE),IF(AND($F22="M",$E22=11),VLOOKUP(P22,'Database(Primary)'!$L$26:$M$31,2,TRUE),IF(AND($F22="M",$E22&gt;=12),VLOOKUP(P22,'Database(Primary)'!$N$26:$O$31,2,TRUE),IF(AND($F22="F",$E22&lt;=6),VLOOKUP(P22,'Database(Primary)'!$P$26:$Q$31,2,TRUE),IF(AND($F22="F",$E22=7),VLOOKUP(P22,'Database(Primary)'!$R$26:$S$31,2,TRUE),IF(AND($F22="F",$E22=8),VLOOKUP(P22,'Database(Primary)'!$T$26:$U$31,2,TRUE),IF(AND($F22="F",$E22=9),VLOOKUP(P22,'Database(Primary)'!$V$26:$W$31,2,TRUE),IF(AND($F22="F",$E22=10),VLOOKUP(P22,'Database(Primary)'!$X$26:$Y$31,2,TRUE),IF(AND($F22="F",$E22=11),VLOOKUP(P22,'Database(Primary)'!$Z$26:$AA$31,2,TRUE),IF(AND($F22="F",$E22&gt;=12),VLOOKUP(P22,'Database(Primary)'!$AB$26:$AC$31,2,TRUE),0)))))))))))))))</f>
        <v>-1</v>
      </c>
      <c r="S22" s="38">
        <f>IF(R22="",-1,IF(AND($F22="M",$E22&lt;=6),VLOOKUP(R22,'Database(Primary)'!$B$33:$C$38,2,TRUE),IF(AND($F22="M",$E22=7),VLOOKUP(R22,'Database(Primary)'!$D$33:$E$38,2,TRUE),IF(AND($F22="M",$E22=8),VLOOKUP(R22,'Database(Primary)'!$F$33:$G$38,2,TRUE),IF(AND($F22="M",$E22=9),VLOOKUP(R22,'Database(Primary)'!$H$33:$I$38,2,TRUE),IF(AND($F22="M",$E22=10),VLOOKUP(R22,'Database(Primary)'!$J$33:$K$38,2,TRUE),IF(AND($F22="M",$E22=11),VLOOKUP(R22,'Database(Primary)'!$L$33:$M$38,2,TRUE),IF(AND($F22="M",$E22&gt;=12),VLOOKUP(R22,'Database(Primary)'!$N$33:$O$38,2,TRUE),IF(AND($F22="F",$E22&lt;=6),VLOOKUP(R22,'Database(Primary)'!$P$33:$Q$38,2,TRUE),IF(AND($F22="F",$E22=7),VLOOKUP(R22,'Database(Primary)'!$R$33:$S$38,2,TRUE),IF(AND($F22="F",$E22=8),VLOOKUP(R22,'Database(Primary)'!$T$33:$U$38,2,TRUE),IF(AND($F22="F",$E22=9),VLOOKUP(R22,'Database(Primary)'!$V$33:$W$38,2,TRUE),IF(AND($F22="F",$E22=10),VLOOKUP(R22,'Database(Primary)'!$X$33:$Y$38,2,TRUE),IF(AND($F22="F",$E22=11),VLOOKUP(R22,'Database(Primary)'!$Z$33:$AA$38,2,TRUE),IF(AND($F22="F",$E22&gt;=12),VLOOKUP(R22,'Database(Primary)'!$AB$33:$AC$38,2,TRUE),0)))))))))))))))</f>
        <v>-1</v>
      </c>
      <c r="U22" s="38">
        <f>IF(T22="",-1,IF(AND($F22="M",$E22&lt;=6),VLOOKUP(T22,'Database(Primary)'!$B$40:$C$45,2,TRUE),IF(AND($F22="M",$E22=7),VLOOKUP(T22,'Database(Primary)'!$D$40:$E$45,2,TRUE),IF(AND($F22="M",$E22=8),VLOOKUP(T22,'Database(Primary)'!$F$40:$G$45,2,TRUE),IF(AND($F22="M",$E22=9),VLOOKUP(T22,'Database(Primary)'!$H$40:$I$45,2,TRUE),IF(AND($F22="M",$E22=10),VLOOKUP(T22,'Database(Primary)'!$J$40:$K$45,2,TRUE),IF(AND($F22="M",$E22=11),VLOOKUP(T22,'Database(Primary)'!$L$40:$M$45,2,TRUE),IF(AND($F22="M",$E22&gt;=12),VLOOKUP(T22,'Database(Primary)'!$N$40:$O$45,2,TRUE),IF(AND($F22="F",$E22&lt;=6),VLOOKUP(T22,'Database(Primary)'!$P$40:$Q$45,2,TRUE),IF(AND($F22="F",$E22=7),VLOOKUP(T22,'Database(Primary)'!$R$40:$S$45,2,TRUE),IF(AND($F22="F",$E22=8),VLOOKUP(T22,'Database(Primary)'!$T$40:$U$45,2,TRUE),IF(AND($F22="F",$E22=9),VLOOKUP(T22,'Database(Primary)'!$V$40:$W$45,2,TRUE),IF(AND($F22="F",$E22=10),VLOOKUP(T22,'Database(Primary)'!$X$40:$Y$45,2,TRUE),IF(AND($F22="F",$E22=11),VLOOKUP(T22,'Database(Primary)'!$Z$40:$AA$45,2,TRUE),IF(AND($F22="F",$E22&gt;=12),VLOOKUP(T22,'Database(Primary)'!$AB$40:$AC$45,2,TRUE),0)))))))))))))))</f>
        <v>-1</v>
      </c>
      <c r="V22" s="44">
        <f t="shared" si="1"/>
        <v>-1</v>
      </c>
      <c r="W22" s="45">
        <f t="shared" si="2"/>
        <v>-1</v>
      </c>
      <c r="X22" s="45">
        <f t="shared" si="3"/>
        <v>-1</v>
      </c>
      <c r="Y22" s="45">
        <f t="shared" si="4"/>
        <v>-1</v>
      </c>
      <c r="Z22" s="45">
        <f t="shared" si="8"/>
        <v>6</v>
      </c>
      <c r="AA22" s="45">
        <f t="shared" si="5"/>
        <v>-4</v>
      </c>
      <c r="AB22" s="45">
        <f t="shared" si="6"/>
        <v>-4</v>
      </c>
      <c r="AC22" s="46" t="str">
        <f t="shared" si="7"/>
        <v>None</v>
      </c>
    </row>
    <row r="23" spans="3:29" x14ac:dyDescent="0.25">
      <c r="C23" s="61"/>
      <c r="D23" s="61"/>
      <c r="E23" s="57">
        <f t="shared" si="0"/>
        <v>0</v>
      </c>
      <c r="K23" s="38">
        <f>IF(J23="",-1,IF(AND($F23="M",$E23&lt;=6),VLOOKUP(J23,'Database(Primary)'!$B$5:$C$10,2,TRUE),IF(AND($F23="M",$E23=7),VLOOKUP(J23,'Database(Primary)'!$D$5:$E$10,2,TRUE),IF(AND($F23="M",$E23=8),VLOOKUP(J23,'Database(Primary)'!$F$5:$G$10,2,TRUE),IF(AND($F23="M",$E23=9),VLOOKUP(J23,'Database(Primary)'!$H$5:$I$10,2,TRUE),IF(AND($F23="M",$E23=10),VLOOKUP(J23,'Database(Primary)'!$J$5:$K$10,2,TRUE),IF(AND($F23="M",$E23=11),VLOOKUP(J23,'Database(Primary)'!$L$5:$M$10,2,TRUE),IF(AND($F23="M",$E23&gt;=12),VLOOKUP(J23,'Database(Primary)'!$N$5:$O$10,2,TRUE),IF(AND($F23="F",$E23&lt;=6),VLOOKUP(J23,'Database(Primary)'!$P$5:$Q$10,2,TRUE),IF(AND($F23="F",$E23=7),VLOOKUP(J23,'Database(Primary)'!$R$5:$S$10,2,TRUE),IF(AND($F23="F",$E23=8),VLOOKUP(J23,'Database(Primary)'!$T$5:$U$10,2,TRUE),IF(AND($F23="F",$E23=9),VLOOKUP(J23,'Database(Primary)'!$V$5:$W$10,2,TRUE),IF(AND($F23="F",$E23=10),VLOOKUP(J23,'Database(Primary)'!$X$5:$Y$10,2,TRUE),IF(AND($F23="F",$E23=11),VLOOKUP(J23,'Database(Primary)'!$Z$5:$AA$10,2,TRUE),IF(AND($F23="F",$E23&gt;=12),VLOOKUP(J23,'Database(Primary)'!$AB$5:$AC$10,2,TRUE),0)))))))))))))))</f>
        <v>-1</v>
      </c>
      <c r="M23" s="38">
        <f>IF(L23="",-1,IF(AND($F23="M",$E23&lt;=6),VLOOKUP(L23,'Database(Primary)'!$B$12:$C$17,2,TRUE),IF(AND($F23="M",$E23=7),VLOOKUP(L23,'Database(Primary)'!$D$12:$E$17,2,TRUE),IF(AND($F23="M",$E23=8),VLOOKUP(L23,'Database(Primary)'!$F$12:$G$17,2,TRUE),IF(AND($F23="M",$E23=9),VLOOKUP(L23,'Database(Primary)'!$H$12:$I$17,2,TRUE),IF(AND($F23="M",$E23=10),VLOOKUP(L23,'Database(Primary)'!$J$12:$K$17,2,TRUE),IF(AND($F23="M",$E23=11),VLOOKUP(L23,'Database(Primary)'!$L$12:$M$17,2,TRUE),IF(AND($F23="M",$E23&gt;=12),VLOOKUP(L23,'Database(Primary)'!$N$12:$O$17,2,TRUE),IF(AND($F23="F",$E23&lt;=6),VLOOKUP(L23,'Database(Primary)'!$P$12:$Q$17,2,TRUE),IF(AND($F23="F",$E23=7),VLOOKUP(L23,'Database(Primary)'!$R$12:$S$17,2,TRUE),IF(AND($F23="F",$E23=8),VLOOKUP(L23,'Database(Primary)'!$T$12:$U$17,2,TRUE),IF(AND($F23="F",$E23=9),VLOOKUP(L23,'Database(Primary)'!$V$12:$W$17,2,TRUE),IF(AND($F23="F",$E23=10),VLOOKUP(L23,'Database(Primary)'!$X$12:$Y$17,2,TRUE),IF(AND($F23="F",$E23=11),VLOOKUP(L23,'Database(Primary)'!$Z$12:$AA$17,2,TRUE),IF(AND($F23="F",$E23&gt;=12),VLOOKUP(L23,'Database(Primary)'!$AB$12:$AC$17,2,TRUE),0)))))))))))))))</f>
        <v>-1</v>
      </c>
      <c r="O23" s="38">
        <f>IF(N23="",-1,IF(AND($F23="M",$E23&lt;=6),VLOOKUP(N23,'Database(Primary)'!$B$19:$C$24,2,TRUE),IF(AND($F23="M",$E23=7),VLOOKUP(N23,'Database(Primary)'!$D$19:$E$24,2,TRUE),IF(AND($F23="M",$E23=8),VLOOKUP(N23,'Database(Primary)'!$F$19:$G$24,2,TRUE),IF(AND($F23="M",$E23=9),VLOOKUP(N23,'Database(Primary)'!$H$19:$I$24,2,TRUE),IF(AND($F23="M",$E23=10),VLOOKUP(N23,'Database(Primary)'!$J$19:$K$24,2,TRUE),IF(AND($F23="M",$E23=11),VLOOKUP(N23,'Database(Primary)'!$L$19:$M$24,2,TRUE),IF(AND($F23="M",$E23&gt;=12),VLOOKUP(N23,'Database(Primary)'!$N$19:$O$24,2,TRUE),IF(AND($F23="F",$E23&lt;=6),VLOOKUP(N23,'Database(Primary)'!$P$19:$Q$24,2,TRUE),IF(AND($F23="F",$E23=7),VLOOKUP(N23,'Database(Primary)'!$R$19:$S$24,2,TRUE),IF(AND($F23="F",$E23=8),VLOOKUP(N23,'Database(Primary)'!$T$19:$U$24,2,TRUE),IF(AND($F23="F",$E23=9),VLOOKUP(N23,'Database(Primary)'!$V$19:$W$24,2,TRUE),IF(AND($F23="F",$E23=10),VLOOKUP(N23,'Database(Primary)'!$X$19:$Y$24,2,TRUE),IF(AND($F23="F",$E23=11),VLOOKUP(N23,'Database(Primary)'!$Z$19:$AA$24,2,TRUE),IF(AND($F23="F",$E23&gt;=12),VLOOKUP(N23,'Database(Primary)'!$AB$19:$AC$24,2,TRUE),0)))))))))))))))</f>
        <v>-1</v>
      </c>
      <c r="P23" s="6"/>
      <c r="Q23" s="38">
        <f>IF(P23="",-1,IF(AND($F23="M",$E23&lt;=6),VLOOKUP(P23,'Database(Primary)'!$B$26:$C$31,2,TRUE),IF(AND($F23="M",$E23=7),VLOOKUP(P23,'Database(Primary)'!$D$26:$E$31,2,TRUE),IF(AND($F23="M",$E23=8),VLOOKUP(P23,'Database(Primary)'!$F$26:$G$31,2,TRUE),IF(AND($F23="M",$E23=9),VLOOKUP(P23,'Database(Primary)'!$H$26:$I$31,2,TRUE),IF(AND($F23="M",$E23=10),VLOOKUP(P23,'Database(Primary)'!$J$26:$K$31,2,TRUE),IF(AND($F23="M",$E23=11),VLOOKUP(P23,'Database(Primary)'!$L$26:$M$31,2,TRUE),IF(AND($F23="M",$E23&gt;=12),VLOOKUP(P23,'Database(Primary)'!$N$26:$O$31,2,TRUE),IF(AND($F23="F",$E23&lt;=6),VLOOKUP(P23,'Database(Primary)'!$P$26:$Q$31,2,TRUE),IF(AND($F23="F",$E23=7),VLOOKUP(P23,'Database(Primary)'!$R$26:$S$31,2,TRUE),IF(AND($F23="F",$E23=8),VLOOKUP(P23,'Database(Primary)'!$T$26:$U$31,2,TRUE),IF(AND($F23="F",$E23=9),VLOOKUP(P23,'Database(Primary)'!$V$26:$W$31,2,TRUE),IF(AND($F23="F",$E23=10),VLOOKUP(P23,'Database(Primary)'!$X$26:$Y$31,2,TRUE),IF(AND($F23="F",$E23=11),VLOOKUP(P23,'Database(Primary)'!$Z$26:$AA$31,2,TRUE),IF(AND($F23="F",$E23&gt;=12),VLOOKUP(P23,'Database(Primary)'!$AB$26:$AC$31,2,TRUE),0)))))))))))))))</f>
        <v>-1</v>
      </c>
      <c r="S23" s="38">
        <f>IF(R23="",-1,IF(AND($F23="M",$E23&lt;=6),VLOOKUP(R23,'Database(Primary)'!$B$33:$C$38,2,TRUE),IF(AND($F23="M",$E23=7),VLOOKUP(R23,'Database(Primary)'!$D$33:$E$38,2,TRUE),IF(AND($F23="M",$E23=8),VLOOKUP(R23,'Database(Primary)'!$F$33:$G$38,2,TRUE),IF(AND($F23="M",$E23=9),VLOOKUP(R23,'Database(Primary)'!$H$33:$I$38,2,TRUE),IF(AND($F23="M",$E23=10),VLOOKUP(R23,'Database(Primary)'!$J$33:$K$38,2,TRUE),IF(AND($F23="M",$E23=11),VLOOKUP(R23,'Database(Primary)'!$L$33:$M$38,2,TRUE),IF(AND($F23="M",$E23&gt;=12),VLOOKUP(R23,'Database(Primary)'!$N$33:$O$38,2,TRUE),IF(AND($F23="F",$E23&lt;=6),VLOOKUP(R23,'Database(Primary)'!$P$33:$Q$38,2,TRUE),IF(AND($F23="F",$E23=7),VLOOKUP(R23,'Database(Primary)'!$R$33:$S$38,2,TRUE),IF(AND($F23="F",$E23=8),VLOOKUP(R23,'Database(Primary)'!$T$33:$U$38,2,TRUE),IF(AND($F23="F",$E23=9),VLOOKUP(R23,'Database(Primary)'!$V$33:$W$38,2,TRUE),IF(AND($F23="F",$E23=10),VLOOKUP(R23,'Database(Primary)'!$X$33:$Y$38,2,TRUE),IF(AND($F23="F",$E23=11),VLOOKUP(R23,'Database(Primary)'!$Z$33:$AA$38,2,TRUE),IF(AND($F23="F",$E23&gt;=12),VLOOKUP(R23,'Database(Primary)'!$AB$33:$AC$38,2,TRUE),0)))))))))))))))</f>
        <v>-1</v>
      </c>
      <c r="U23" s="38">
        <f>IF(T23="",-1,IF(AND($F23="M",$E23&lt;=6),VLOOKUP(T23,'Database(Primary)'!$B$40:$C$45,2,TRUE),IF(AND($F23="M",$E23=7),VLOOKUP(T23,'Database(Primary)'!$D$40:$E$45,2,TRUE),IF(AND($F23="M",$E23=8),VLOOKUP(T23,'Database(Primary)'!$F$40:$G$45,2,TRUE),IF(AND($F23="M",$E23=9),VLOOKUP(T23,'Database(Primary)'!$H$40:$I$45,2,TRUE),IF(AND($F23="M",$E23=10),VLOOKUP(T23,'Database(Primary)'!$J$40:$K$45,2,TRUE),IF(AND($F23="M",$E23=11),VLOOKUP(T23,'Database(Primary)'!$L$40:$M$45,2,TRUE),IF(AND($F23="M",$E23&gt;=12),VLOOKUP(T23,'Database(Primary)'!$N$40:$O$45,2,TRUE),IF(AND($F23="F",$E23&lt;=6),VLOOKUP(T23,'Database(Primary)'!$P$40:$Q$45,2,TRUE),IF(AND($F23="F",$E23=7),VLOOKUP(T23,'Database(Primary)'!$R$40:$S$45,2,TRUE),IF(AND($F23="F",$E23=8),VLOOKUP(T23,'Database(Primary)'!$T$40:$U$45,2,TRUE),IF(AND($F23="F",$E23=9),VLOOKUP(T23,'Database(Primary)'!$V$40:$W$45,2,TRUE),IF(AND($F23="F",$E23=10),VLOOKUP(T23,'Database(Primary)'!$X$40:$Y$45,2,TRUE),IF(AND($F23="F",$E23=11),VLOOKUP(T23,'Database(Primary)'!$Z$40:$AA$45,2,TRUE),IF(AND($F23="F",$E23&gt;=12),VLOOKUP(T23,'Database(Primary)'!$AB$40:$AC$45,2,TRUE),0)))))))))))))))</f>
        <v>-1</v>
      </c>
      <c r="V23" s="44">
        <f t="shared" si="1"/>
        <v>-1</v>
      </c>
      <c r="W23" s="45">
        <f t="shared" si="2"/>
        <v>-1</v>
      </c>
      <c r="X23" s="45">
        <f t="shared" si="3"/>
        <v>-1</v>
      </c>
      <c r="Y23" s="45">
        <f t="shared" si="4"/>
        <v>-1</v>
      </c>
      <c r="Z23" s="45">
        <f t="shared" si="8"/>
        <v>6</v>
      </c>
      <c r="AA23" s="45">
        <f t="shared" si="5"/>
        <v>-4</v>
      </c>
      <c r="AB23" s="45">
        <f t="shared" si="6"/>
        <v>-4</v>
      </c>
      <c r="AC23" s="46" t="str">
        <f t="shared" si="7"/>
        <v>None</v>
      </c>
    </row>
    <row r="24" spans="3:29" x14ac:dyDescent="0.25">
      <c r="C24" s="61"/>
      <c r="D24" s="61"/>
      <c r="E24" s="57">
        <f t="shared" si="0"/>
        <v>0</v>
      </c>
      <c r="K24" s="38">
        <f>IF(J24="",-1,IF(AND($F24="M",$E24&lt;=6),VLOOKUP(J24,'Database(Primary)'!$B$5:$C$10,2,TRUE),IF(AND($F24="M",$E24=7),VLOOKUP(J24,'Database(Primary)'!$D$5:$E$10,2,TRUE),IF(AND($F24="M",$E24=8),VLOOKUP(J24,'Database(Primary)'!$F$5:$G$10,2,TRUE),IF(AND($F24="M",$E24=9),VLOOKUP(J24,'Database(Primary)'!$H$5:$I$10,2,TRUE),IF(AND($F24="M",$E24=10),VLOOKUP(J24,'Database(Primary)'!$J$5:$K$10,2,TRUE),IF(AND($F24="M",$E24=11),VLOOKUP(J24,'Database(Primary)'!$L$5:$M$10,2,TRUE),IF(AND($F24="M",$E24&gt;=12),VLOOKUP(J24,'Database(Primary)'!$N$5:$O$10,2,TRUE),IF(AND($F24="F",$E24&lt;=6),VLOOKUP(J24,'Database(Primary)'!$P$5:$Q$10,2,TRUE),IF(AND($F24="F",$E24=7),VLOOKUP(J24,'Database(Primary)'!$R$5:$S$10,2,TRUE),IF(AND($F24="F",$E24=8),VLOOKUP(J24,'Database(Primary)'!$T$5:$U$10,2,TRUE),IF(AND($F24="F",$E24=9),VLOOKUP(J24,'Database(Primary)'!$V$5:$W$10,2,TRUE),IF(AND($F24="F",$E24=10),VLOOKUP(J24,'Database(Primary)'!$X$5:$Y$10,2,TRUE),IF(AND($F24="F",$E24=11),VLOOKUP(J24,'Database(Primary)'!$Z$5:$AA$10,2,TRUE),IF(AND($F24="F",$E24&gt;=12),VLOOKUP(J24,'Database(Primary)'!$AB$5:$AC$10,2,TRUE),0)))))))))))))))</f>
        <v>-1</v>
      </c>
      <c r="M24" s="38">
        <f>IF(L24="",-1,IF(AND($F24="M",$E24&lt;=6),VLOOKUP(L24,'Database(Primary)'!$B$12:$C$17,2,TRUE),IF(AND($F24="M",$E24=7),VLOOKUP(L24,'Database(Primary)'!$D$12:$E$17,2,TRUE),IF(AND($F24="M",$E24=8),VLOOKUP(L24,'Database(Primary)'!$F$12:$G$17,2,TRUE),IF(AND($F24="M",$E24=9),VLOOKUP(L24,'Database(Primary)'!$H$12:$I$17,2,TRUE),IF(AND($F24="M",$E24=10),VLOOKUP(L24,'Database(Primary)'!$J$12:$K$17,2,TRUE),IF(AND($F24="M",$E24=11),VLOOKUP(L24,'Database(Primary)'!$L$12:$M$17,2,TRUE),IF(AND($F24="M",$E24&gt;=12),VLOOKUP(L24,'Database(Primary)'!$N$12:$O$17,2,TRUE),IF(AND($F24="F",$E24&lt;=6),VLOOKUP(L24,'Database(Primary)'!$P$12:$Q$17,2,TRUE),IF(AND($F24="F",$E24=7),VLOOKUP(L24,'Database(Primary)'!$R$12:$S$17,2,TRUE),IF(AND($F24="F",$E24=8),VLOOKUP(L24,'Database(Primary)'!$T$12:$U$17,2,TRUE),IF(AND($F24="F",$E24=9),VLOOKUP(L24,'Database(Primary)'!$V$12:$W$17,2,TRUE),IF(AND($F24="F",$E24=10),VLOOKUP(L24,'Database(Primary)'!$X$12:$Y$17,2,TRUE),IF(AND($F24="F",$E24=11),VLOOKUP(L24,'Database(Primary)'!$Z$12:$AA$17,2,TRUE),IF(AND($F24="F",$E24&gt;=12),VLOOKUP(L24,'Database(Primary)'!$AB$12:$AC$17,2,TRUE),0)))))))))))))))</f>
        <v>-1</v>
      </c>
      <c r="O24" s="38">
        <f>IF(N24="",-1,IF(AND($F24="M",$E24&lt;=6),VLOOKUP(N24,'Database(Primary)'!$B$19:$C$24,2,TRUE),IF(AND($F24="M",$E24=7),VLOOKUP(N24,'Database(Primary)'!$D$19:$E$24,2,TRUE),IF(AND($F24="M",$E24=8),VLOOKUP(N24,'Database(Primary)'!$F$19:$G$24,2,TRUE),IF(AND($F24="M",$E24=9),VLOOKUP(N24,'Database(Primary)'!$H$19:$I$24,2,TRUE),IF(AND($F24="M",$E24=10),VLOOKUP(N24,'Database(Primary)'!$J$19:$K$24,2,TRUE),IF(AND($F24="M",$E24=11),VLOOKUP(N24,'Database(Primary)'!$L$19:$M$24,2,TRUE),IF(AND($F24="M",$E24&gt;=12),VLOOKUP(N24,'Database(Primary)'!$N$19:$O$24,2,TRUE),IF(AND($F24="F",$E24&lt;=6),VLOOKUP(N24,'Database(Primary)'!$P$19:$Q$24,2,TRUE),IF(AND($F24="F",$E24=7),VLOOKUP(N24,'Database(Primary)'!$R$19:$S$24,2,TRUE),IF(AND($F24="F",$E24=8),VLOOKUP(N24,'Database(Primary)'!$T$19:$U$24,2,TRUE),IF(AND($F24="F",$E24=9),VLOOKUP(N24,'Database(Primary)'!$V$19:$W$24,2,TRUE),IF(AND($F24="F",$E24=10),VLOOKUP(N24,'Database(Primary)'!$X$19:$Y$24,2,TRUE),IF(AND($F24="F",$E24=11),VLOOKUP(N24,'Database(Primary)'!$Z$19:$AA$24,2,TRUE),IF(AND($F24="F",$E24&gt;=12),VLOOKUP(N24,'Database(Primary)'!$AB$19:$AC$24,2,TRUE),0)))))))))))))))</f>
        <v>-1</v>
      </c>
      <c r="P24" s="6"/>
      <c r="Q24" s="38">
        <f>IF(P24="",-1,IF(AND($F24="M",$E24&lt;=6),VLOOKUP(P24,'Database(Primary)'!$B$26:$C$31,2,TRUE),IF(AND($F24="M",$E24=7),VLOOKUP(P24,'Database(Primary)'!$D$26:$E$31,2,TRUE),IF(AND($F24="M",$E24=8),VLOOKUP(P24,'Database(Primary)'!$F$26:$G$31,2,TRUE),IF(AND($F24="M",$E24=9),VLOOKUP(P24,'Database(Primary)'!$H$26:$I$31,2,TRUE),IF(AND($F24="M",$E24=10),VLOOKUP(P24,'Database(Primary)'!$J$26:$K$31,2,TRUE),IF(AND($F24="M",$E24=11),VLOOKUP(P24,'Database(Primary)'!$L$26:$M$31,2,TRUE),IF(AND($F24="M",$E24&gt;=12),VLOOKUP(P24,'Database(Primary)'!$N$26:$O$31,2,TRUE),IF(AND($F24="F",$E24&lt;=6),VLOOKUP(P24,'Database(Primary)'!$P$26:$Q$31,2,TRUE),IF(AND($F24="F",$E24=7),VLOOKUP(P24,'Database(Primary)'!$R$26:$S$31,2,TRUE),IF(AND($F24="F",$E24=8),VLOOKUP(P24,'Database(Primary)'!$T$26:$U$31,2,TRUE),IF(AND($F24="F",$E24=9),VLOOKUP(P24,'Database(Primary)'!$V$26:$W$31,2,TRUE),IF(AND($F24="F",$E24=10),VLOOKUP(P24,'Database(Primary)'!$X$26:$Y$31,2,TRUE),IF(AND($F24="F",$E24=11),VLOOKUP(P24,'Database(Primary)'!$Z$26:$AA$31,2,TRUE),IF(AND($F24="F",$E24&gt;=12),VLOOKUP(P24,'Database(Primary)'!$AB$26:$AC$31,2,TRUE),0)))))))))))))))</f>
        <v>-1</v>
      </c>
      <c r="S24" s="38">
        <f>IF(R24="",-1,IF(AND($F24="M",$E24&lt;=6),VLOOKUP(R24,'Database(Primary)'!$B$33:$C$38,2,TRUE),IF(AND($F24="M",$E24=7),VLOOKUP(R24,'Database(Primary)'!$D$33:$E$38,2,TRUE),IF(AND($F24="M",$E24=8),VLOOKUP(R24,'Database(Primary)'!$F$33:$G$38,2,TRUE),IF(AND($F24="M",$E24=9),VLOOKUP(R24,'Database(Primary)'!$H$33:$I$38,2,TRUE),IF(AND($F24="M",$E24=10),VLOOKUP(R24,'Database(Primary)'!$J$33:$K$38,2,TRUE),IF(AND($F24="M",$E24=11),VLOOKUP(R24,'Database(Primary)'!$L$33:$M$38,2,TRUE),IF(AND($F24="M",$E24&gt;=12),VLOOKUP(R24,'Database(Primary)'!$N$33:$O$38,2,TRUE),IF(AND($F24="F",$E24&lt;=6),VLOOKUP(R24,'Database(Primary)'!$P$33:$Q$38,2,TRUE),IF(AND($F24="F",$E24=7),VLOOKUP(R24,'Database(Primary)'!$R$33:$S$38,2,TRUE),IF(AND($F24="F",$E24=8),VLOOKUP(R24,'Database(Primary)'!$T$33:$U$38,2,TRUE),IF(AND($F24="F",$E24=9),VLOOKUP(R24,'Database(Primary)'!$V$33:$W$38,2,TRUE),IF(AND($F24="F",$E24=10),VLOOKUP(R24,'Database(Primary)'!$X$33:$Y$38,2,TRUE),IF(AND($F24="F",$E24=11),VLOOKUP(R24,'Database(Primary)'!$Z$33:$AA$38,2,TRUE),IF(AND($F24="F",$E24&gt;=12),VLOOKUP(R24,'Database(Primary)'!$AB$33:$AC$38,2,TRUE),0)))))))))))))))</f>
        <v>-1</v>
      </c>
      <c r="U24" s="38">
        <f>IF(T24="",-1,IF(AND($F24="M",$E24&lt;=6),VLOOKUP(T24,'Database(Primary)'!$B$40:$C$45,2,TRUE),IF(AND($F24="M",$E24=7),VLOOKUP(T24,'Database(Primary)'!$D$40:$E$45,2,TRUE),IF(AND($F24="M",$E24=8),VLOOKUP(T24,'Database(Primary)'!$F$40:$G$45,2,TRUE),IF(AND($F24="M",$E24=9),VLOOKUP(T24,'Database(Primary)'!$H$40:$I$45,2,TRUE),IF(AND($F24="M",$E24=10),VLOOKUP(T24,'Database(Primary)'!$J$40:$K$45,2,TRUE),IF(AND($F24="M",$E24=11),VLOOKUP(T24,'Database(Primary)'!$L$40:$M$45,2,TRUE),IF(AND($F24="M",$E24&gt;=12),VLOOKUP(T24,'Database(Primary)'!$N$40:$O$45,2,TRUE),IF(AND($F24="F",$E24&lt;=6),VLOOKUP(T24,'Database(Primary)'!$P$40:$Q$45,2,TRUE),IF(AND($F24="F",$E24=7),VLOOKUP(T24,'Database(Primary)'!$R$40:$S$45,2,TRUE),IF(AND($F24="F",$E24=8),VLOOKUP(T24,'Database(Primary)'!$T$40:$U$45,2,TRUE),IF(AND($F24="F",$E24=9),VLOOKUP(T24,'Database(Primary)'!$V$40:$W$45,2,TRUE),IF(AND($F24="F",$E24=10),VLOOKUP(T24,'Database(Primary)'!$X$40:$Y$45,2,TRUE),IF(AND($F24="F",$E24=11),VLOOKUP(T24,'Database(Primary)'!$Z$40:$AA$45,2,TRUE),IF(AND($F24="F",$E24&gt;=12),VLOOKUP(T24,'Database(Primary)'!$AB$40:$AC$45,2,TRUE),0)))))))))))))))</f>
        <v>-1</v>
      </c>
      <c r="V24" s="44">
        <f t="shared" si="1"/>
        <v>-1</v>
      </c>
      <c r="W24" s="45">
        <f t="shared" si="2"/>
        <v>-1</v>
      </c>
      <c r="X24" s="45">
        <f t="shared" si="3"/>
        <v>-1</v>
      </c>
      <c r="Y24" s="45">
        <f t="shared" si="4"/>
        <v>-1</v>
      </c>
      <c r="Z24" s="45">
        <f t="shared" si="8"/>
        <v>6</v>
      </c>
      <c r="AA24" s="45">
        <f t="shared" si="5"/>
        <v>-4</v>
      </c>
      <c r="AB24" s="45">
        <f t="shared" si="6"/>
        <v>-4</v>
      </c>
      <c r="AC24" s="46" t="str">
        <f t="shared" si="7"/>
        <v>None</v>
      </c>
    </row>
    <row r="25" spans="3:29" x14ac:dyDescent="0.25">
      <c r="C25" s="61"/>
      <c r="D25" s="61"/>
      <c r="E25" s="57">
        <f t="shared" si="0"/>
        <v>0</v>
      </c>
      <c r="K25" s="38">
        <f>IF(J25="",-1,IF(AND($F25="M",$E25&lt;=6),VLOOKUP(J25,'Database(Primary)'!$B$5:$C$10,2,TRUE),IF(AND($F25="M",$E25=7),VLOOKUP(J25,'Database(Primary)'!$D$5:$E$10,2,TRUE),IF(AND($F25="M",$E25=8),VLOOKUP(J25,'Database(Primary)'!$F$5:$G$10,2,TRUE),IF(AND($F25="M",$E25=9),VLOOKUP(J25,'Database(Primary)'!$H$5:$I$10,2,TRUE),IF(AND($F25="M",$E25=10),VLOOKUP(J25,'Database(Primary)'!$J$5:$K$10,2,TRUE),IF(AND($F25="M",$E25=11),VLOOKUP(J25,'Database(Primary)'!$L$5:$M$10,2,TRUE),IF(AND($F25="M",$E25&gt;=12),VLOOKUP(J25,'Database(Primary)'!$N$5:$O$10,2,TRUE),IF(AND($F25="F",$E25&lt;=6),VLOOKUP(J25,'Database(Primary)'!$P$5:$Q$10,2,TRUE),IF(AND($F25="F",$E25=7),VLOOKUP(J25,'Database(Primary)'!$R$5:$S$10,2,TRUE),IF(AND($F25="F",$E25=8),VLOOKUP(J25,'Database(Primary)'!$T$5:$U$10,2,TRUE),IF(AND($F25="F",$E25=9),VLOOKUP(J25,'Database(Primary)'!$V$5:$W$10,2,TRUE),IF(AND($F25="F",$E25=10),VLOOKUP(J25,'Database(Primary)'!$X$5:$Y$10,2,TRUE),IF(AND($F25="F",$E25=11),VLOOKUP(J25,'Database(Primary)'!$Z$5:$AA$10,2,TRUE),IF(AND($F25="F",$E25&gt;=12),VLOOKUP(J25,'Database(Primary)'!$AB$5:$AC$10,2,TRUE),0)))))))))))))))</f>
        <v>-1</v>
      </c>
      <c r="M25" s="38">
        <f>IF(L25="",-1,IF(AND($F25="M",$E25&lt;=6),VLOOKUP(L25,'Database(Primary)'!$B$12:$C$17,2,TRUE),IF(AND($F25="M",$E25=7),VLOOKUP(L25,'Database(Primary)'!$D$12:$E$17,2,TRUE),IF(AND($F25="M",$E25=8),VLOOKUP(L25,'Database(Primary)'!$F$12:$G$17,2,TRUE),IF(AND($F25="M",$E25=9),VLOOKUP(L25,'Database(Primary)'!$H$12:$I$17,2,TRUE),IF(AND($F25="M",$E25=10),VLOOKUP(L25,'Database(Primary)'!$J$12:$K$17,2,TRUE),IF(AND($F25="M",$E25=11),VLOOKUP(L25,'Database(Primary)'!$L$12:$M$17,2,TRUE),IF(AND($F25="M",$E25&gt;=12),VLOOKUP(L25,'Database(Primary)'!$N$12:$O$17,2,TRUE),IF(AND($F25="F",$E25&lt;=6),VLOOKUP(L25,'Database(Primary)'!$P$12:$Q$17,2,TRUE),IF(AND($F25="F",$E25=7),VLOOKUP(L25,'Database(Primary)'!$R$12:$S$17,2,TRUE),IF(AND($F25="F",$E25=8),VLOOKUP(L25,'Database(Primary)'!$T$12:$U$17,2,TRUE),IF(AND($F25="F",$E25=9),VLOOKUP(L25,'Database(Primary)'!$V$12:$W$17,2,TRUE),IF(AND($F25="F",$E25=10),VLOOKUP(L25,'Database(Primary)'!$X$12:$Y$17,2,TRUE),IF(AND($F25="F",$E25=11),VLOOKUP(L25,'Database(Primary)'!$Z$12:$AA$17,2,TRUE),IF(AND($F25="F",$E25&gt;=12),VLOOKUP(L25,'Database(Primary)'!$AB$12:$AC$17,2,TRUE),0)))))))))))))))</f>
        <v>-1</v>
      </c>
      <c r="O25" s="38">
        <f>IF(N25="",-1,IF(AND($F25="M",$E25&lt;=6),VLOOKUP(N25,'Database(Primary)'!$B$19:$C$24,2,TRUE),IF(AND($F25="M",$E25=7),VLOOKUP(N25,'Database(Primary)'!$D$19:$E$24,2,TRUE),IF(AND($F25="M",$E25=8),VLOOKUP(N25,'Database(Primary)'!$F$19:$G$24,2,TRUE),IF(AND($F25="M",$E25=9),VLOOKUP(N25,'Database(Primary)'!$H$19:$I$24,2,TRUE),IF(AND($F25="M",$E25=10),VLOOKUP(N25,'Database(Primary)'!$J$19:$K$24,2,TRUE),IF(AND($F25="M",$E25=11),VLOOKUP(N25,'Database(Primary)'!$L$19:$M$24,2,TRUE),IF(AND($F25="M",$E25&gt;=12),VLOOKUP(N25,'Database(Primary)'!$N$19:$O$24,2,TRUE),IF(AND($F25="F",$E25&lt;=6),VLOOKUP(N25,'Database(Primary)'!$P$19:$Q$24,2,TRUE),IF(AND($F25="F",$E25=7),VLOOKUP(N25,'Database(Primary)'!$R$19:$S$24,2,TRUE),IF(AND($F25="F",$E25=8),VLOOKUP(N25,'Database(Primary)'!$T$19:$U$24,2,TRUE),IF(AND($F25="F",$E25=9),VLOOKUP(N25,'Database(Primary)'!$V$19:$W$24,2,TRUE),IF(AND($F25="F",$E25=10),VLOOKUP(N25,'Database(Primary)'!$X$19:$Y$24,2,TRUE),IF(AND($F25="F",$E25=11),VLOOKUP(N25,'Database(Primary)'!$Z$19:$AA$24,2,TRUE),IF(AND($F25="F",$E25&gt;=12),VLOOKUP(N25,'Database(Primary)'!$AB$19:$AC$24,2,TRUE),0)))))))))))))))</f>
        <v>-1</v>
      </c>
      <c r="P25" s="6"/>
      <c r="Q25" s="38">
        <f>IF(P25="",-1,IF(AND($F25="M",$E25&lt;=6),VLOOKUP(P25,'Database(Primary)'!$B$26:$C$31,2,TRUE),IF(AND($F25="M",$E25=7),VLOOKUP(P25,'Database(Primary)'!$D$26:$E$31,2,TRUE),IF(AND($F25="M",$E25=8),VLOOKUP(P25,'Database(Primary)'!$F$26:$G$31,2,TRUE),IF(AND($F25="M",$E25=9),VLOOKUP(P25,'Database(Primary)'!$H$26:$I$31,2,TRUE),IF(AND($F25="M",$E25=10),VLOOKUP(P25,'Database(Primary)'!$J$26:$K$31,2,TRUE),IF(AND($F25="M",$E25=11),VLOOKUP(P25,'Database(Primary)'!$L$26:$M$31,2,TRUE),IF(AND($F25="M",$E25&gt;=12),VLOOKUP(P25,'Database(Primary)'!$N$26:$O$31,2,TRUE),IF(AND($F25="F",$E25&lt;=6),VLOOKUP(P25,'Database(Primary)'!$P$26:$Q$31,2,TRUE),IF(AND($F25="F",$E25=7),VLOOKUP(P25,'Database(Primary)'!$R$26:$S$31,2,TRUE),IF(AND($F25="F",$E25=8),VLOOKUP(P25,'Database(Primary)'!$T$26:$U$31,2,TRUE),IF(AND($F25="F",$E25=9),VLOOKUP(P25,'Database(Primary)'!$V$26:$W$31,2,TRUE),IF(AND($F25="F",$E25=10),VLOOKUP(P25,'Database(Primary)'!$X$26:$Y$31,2,TRUE),IF(AND($F25="F",$E25=11),VLOOKUP(P25,'Database(Primary)'!$Z$26:$AA$31,2,TRUE),IF(AND($F25="F",$E25&gt;=12),VLOOKUP(P25,'Database(Primary)'!$AB$26:$AC$31,2,TRUE),0)))))))))))))))</f>
        <v>-1</v>
      </c>
      <c r="S25" s="38">
        <f>IF(R25="",-1,IF(AND($F25="M",$E25&lt;=6),VLOOKUP(R25,'Database(Primary)'!$B$33:$C$38,2,TRUE),IF(AND($F25="M",$E25=7),VLOOKUP(R25,'Database(Primary)'!$D$33:$E$38,2,TRUE),IF(AND($F25="M",$E25=8),VLOOKUP(R25,'Database(Primary)'!$F$33:$G$38,2,TRUE),IF(AND($F25="M",$E25=9),VLOOKUP(R25,'Database(Primary)'!$H$33:$I$38,2,TRUE),IF(AND($F25="M",$E25=10),VLOOKUP(R25,'Database(Primary)'!$J$33:$K$38,2,TRUE),IF(AND($F25="M",$E25=11),VLOOKUP(R25,'Database(Primary)'!$L$33:$M$38,2,TRUE),IF(AND($F25="M",$E25&gt;=12),VLOOKUP(R25,'Database(Primary)'!$N$33:$O$38,2,TRUE),IF(AND($F25="F",$E25&lt;=6),VLOOKUP(R25,'Database(Primary)'!$P$33:$Q$38,2,TRUE),IF(AND($F25="F",$E25=7),VLOOKUP(R25,'Database(Primary)'!$R$33:$S$38,2,TRUE),IF(AND($F25="F",$E25=8),VLOOKUP(R25,'Database(Primary)'!$T$33:$U$38,2,TRUE),IF(AND($F25="F",$E25=9),VLOOKUP(R25,'Database(Primary)'!$V$33:$W$38,2,TRUE),IF(AND($F25="F",$E25=10),VLOOKUP(R25,'Database(Primary)'!$X$33:$Y$38,2,TRUE),IF(AND($F25="F",$E25=11),VLOOKUP(R25,'Database(Primary)'!$Z$33:$AA$38,2,TRUE),IF(AND($F25="F",$E25&gt;=12),VLOOKUP(R25,'Database(Primary)'!$AB$33:$AC$38,2,TRUE),0)))))))))))))))</f>
        <v>-1</v>
      </c>
      <c r="U25" s="38">
        <f>IF(T25="",-1,IF(AND($F25="M",$E25&lt;=6),VLOOKUP(T25,'Database(Primary)'!$B$40:$C$45,2,TRUE),IF(AND($F25="M",$E25=7),VLOOKUP(T25,'Database(Primary)'!$D$40:$E$45,2,TRUE),IF(AND($F25="M",$E25=8),VLOOKUP(T25,'Database(Primary)'!$F$40:$G$45,2,TRUE),IF(AND($F25="M",$E25=9),VLOOKUP(T25,'Database(Primary)'!$H$40:$I$45,2,TRUE),IF(AND($F25="M",$E25=10),VLOOKUP(T25,'Database(Primary)'!$J$40:$K$45,2,TRUE),IF(AND($F25="M",$E25=11),VLOOKUP(T25,'Database(Primary)'!$L$40:$M$45,2,TRUE),IF(AND($F25="M",$E25&gt;=12),VLOOKUP(T25,'Database(Primary)'!$N$40:$O$45,2,TRUE),IF(AND($F25="F",$E25&lt;=6),VLOOKUP(T25,'Database(Primary)'!$P$40:$Q$45,2,TRUE),IF(AND($F25="F",$E25=7),VLOOKUP(T25,'Database(Primary)'!$R$40:$S$45,2,TRUE),IF(AND($F25="F",$E25=8),VLOOKUP(T25,'Database(Primary)'!$T$40:$U$45,2,TRUE),IF(AND($F25="F",$E25=9),VLOOKUP(T25,'Database(Primary)'!$V$40:$W$45,2,TRUE),IF(AND($F25="F",$E25=10),VLOOKUP(T25,'Database(Primary)'!$X$40:$Y$45,2,TRUE),IF(AND($F25="F",$E25=11),VLOOKUP(T25,'Database(Primary)'!$Z$40:$AA$45,2,TRUE),IF(AND($F25="F",$E25&gt;=12),VLOOKUP(T25,'Database(Primary)'!$AB$40:$AC$45,2,TRUE),0)))))))))))))))</f>
        <v>-1</v>
      </c>
      <c r="V25" s="44">
        <f t="shared" si="1"/>
        <v>-1</v>
      </c>
      <c r="W25" s="45">
        <f t="shared" si="2"/>
        <v>-1</v>
      </c>
      <c r="X25" s="45">
        <f t="shared" si="3"/>
        <v>-1</v>
      </c>
      <c r="Y25" s="45">
        <f t="shared" si="4"/>
        <v>-1</v>
      </c>
      <c r="Z25" s="45">
        <f t="shared" si="8"/>
        <v>6</v>
      </c>
      <c r="AA25" s="45">
        <f t="shared" si="5"/>
        <v>-4</v>
      </c>
      <c r="AB25" s="45">
        <f t="shared" si="6"/>
        <v>-4</v>
      </c>
      <c r="AC25" s="46" t="str">
        <f t="shared" si="7"/>
        <v>None</v>
      </c>
    </row>
    <row r="26" spans="3:29" x14ac:dyDescent="0.25">
      <c r="C26" s="61"/>
      <c r="D26" s="61"/>
      <c r="E26" s="57">
        <f t="shared" si="0"/>
        <v>0</v>
      </c>
      <c r="K26" s="38">
        <f>IF(J26="",-1,IF(AND($F26="M",$E26&lt;=6),VLOOKUP(J26,'Database(Primary)'!$B$5:$C$10,2,TRUE),IF(AND($F26="M",$E26=7),VLOOKUP(J26,'Database(Primary)'!$D$5:$E$10,2,TRUE),IF(AND($F26="M",$E26=8),VLOOKUP(J26,'Database(Primary)'!$F$5:$G$10,2,TRUE),IF(AND($F26="M",$E26=9),VLOOKUP(J26,'Database(Primary)'!$H$5:$I$10,2,TRUE),IF(AND($F26="M",$E26=10),VLOOKUP(J26,'Database(Primary)'!$J$5:$K$10,2,TRUE),IF(AND($F26="M",$E26=11),VLOOKUP(J26,'Database(Primary)'!$L$5:$M$10,2,TRUE),IF(AND($F26="M",$E26&gt;=12),VLOOKUP(J26,'Database(Primary)'!$N$5:$O$10,2,TRUE),IF(AND($F26="F",$E26&lt;=6),VLOOKUP(J26,'Database(Primary)'!$P$5:$Q$10,2,TRUE),IF(AND($F26="F",$E26=7),VLOOKUP(J26,'Database(Primary)'!$R$5:$S$10,2,TRUE),IF(AND($F26="F",$E26=8),VLOOKUP(J26,'Database(Primary)'!$T$5:$U$10,2,TRUE),IF(AND($F26="F",$E26=9),VLOOKUP(J26,'Database(Primary)'!$V$5:$W$10,2,TRUE),IF(AND($F26="F",$E26=10),VLOOKUP(J26,'Database(Primary)'!$X$5:$Y$10,2,TRUE),IF(AND($F26="F",$E26=11),VLOOKUP(J26,'Database(Primary)'!$Z$5:$AA$10,2,TRUE),IF(AND($F26="F",$E26&gt;=12),VLOOKUP(J26,'Database(Primary)'!$AB$5:$AC$10,2,TRUE),0)))))))))))))))</f>
        <v>-1</v>
      </c>
      <c r="M26" s="38">
        <f>IF(L26="",-1,IF(AND($F26="M",$E26&lt;=6),VLOOKUP(L26,'Database(Primary)'!$B$12:$C$17,2,TRUE),IF(AND($F26="M",$E26=7),VLOOKUP(L26,'Database(Primary)'!$D$12:$E$17,2,TRUE),IF(AND($F26="M",$E26=8),VLOOKUP(L26,'Database(Primary)'!$F$12:$G$17,2,TRUE),IF(AND($F26="M",$E26=9),VLOOKUP(L26,'Database(Primary)'!$H$12:$I$17,2,TRUE),IF(AND($F26="M",$E26=10),VLOOKUP(L26,'Database(Primary)'!$J$12:$K$17,2,TRUE),IF(AND($F26="M",$E26=11),VLOOKUP(L26,'Database(Primary)'!$L$12:$M$17,2,TRUE),IF(AND($F26="M",$E26&gt;=12),VLOOKUP(L26,'Database(Primary)'!$N$12:$O$17,2,TRUE),IF(AND($F26="F",$E26&lt;=6),VLOOKUP(L26,'Database(Primary)'!$P$12:$Q$17,2,TRUE),IF(AND($F26="F",$E26=7),VLOOKUP(L26,'Database(Primary)'!$R$12:$S$17,2,TRUE),IF(AND($F26="F",$E26=8),VLOOKUP(L26,'Database(Primary)'!$T$12:$U$17,2,TRUE),IF(AND($F26="F",$E26=9),VLOOKUP(L26,'Database(Primary)'!$V$12:$W$17,2,TRUE),IF(AND($F26="F",$E26=10),VLOOKUP(L26,'Database(Primary)'!$X$12:$Y$17,2,TRUE),IF(AND($F26="F",$E26=11),VLOOKUP(L26,'Database(Primary)'!$Z$12:$AA$17,2,TRUE),IF(AND($F26="F",$E26&gt;=12),VLOOKUP(L26,'Database(Primary)'!$AB$12:$AC$17,2,TRUE),0)))))))))))))))</f>
        <v>-1</v>
      </c>
      <c r="O26" s="38">
        <f>IF(N26="",-1,IF(AND($F26="M",$E26&lt;=6),VLOOKUP(N26,'Database(Primary)'!$B$19:$C$24,2,TRUE),IF(AND($F26="M",$E26=7),VLOOKUP(N26,'Database(Primary)'!$D$19:$E$24,2,TRUE),IF(AND($F26="M",$E26=8),VLOOKUP(N26,'Database(Primary)'!$F$19:$G$24,2,TRUE),IF(AND($F26="M",$E26=9),VLOOKUP(N26,'Database(Primary)'!$H$19:$I$24,2,TRUE),IF(AND($F26="M",$E26=10),VLOOKUP(N26,'Database(Primary)'!$J$19:$K$24,2,TRUE),IF(AND($F26="M",$E26=11),VLOOKUP(N26,'Database(Primary)'!$L$19:$M$24,2,TRUE),IF(AND($F26="M",$E26&gt;=12),VLOOKUP(N26,'Database(Primary)'!$N$19:$O$24,2,TRUE),IF(AND($F26="F",$E26&lt;=6),VLOOKUP(N26,'Database(Primary)'!$P$19:$Q$24,2,TRUE),IF(AND($F26="F",$E26=7),VLOOKUP(N26,'Database(Primary)'!$R$19:$S$24,2,TRUE),IF(AND($F26="F",$E26=8),VLOOKUP(N26,'Database(Primary)'!$T$19:$U$24,2,TRUE),IF(AND($F26="F",$E26=9),VLOOKUP(N26,'Database(Primary)'!$V$19:$W$24,2,TRUE),IF(AND($F26="F",$E26=10),VLOOKUP(N26,'Database(Primary)'!$X$19:$Y$24,2,TRUE),IF(AND($F26="F",$E26=11),VLOOKUP(N26,'Database(Primary)'!$Z$19:$AA$24,2,TRUE),IF(AND($F26="F",$E26&gt;=12),VLOOKUP(N26,'Database(Primary)'!$AB$19:$AC$24,2,TRUE),0)))))))))))))))</f>
        <v>-1</v>
      </c>
      <c r="P26" s="6"/>
      <c r="Q26" s="38">
        <f>IF(P26="",-1,IF(AND($F26="M",$E26&lt;=6),VLOOKUP(P26,'Database(Primary)'!$B$26:$C$31,2,TRUE),IF(AND($F26="M",$E26=7),VLOOKUP(P26,'Database(Primary)'!$D$26:$E$31,2,TRUE),IF(AND($F26="M",$E26=8),VLOOKUP(P26,'Database(Primary)'!$F$26:$G$31,2,TRUE),IF(AND($F26="M",$E26=9),VLOOKUP(P26,'Database(Primary)'!$H$26:$I$31,2,TRUE),IF(AND($F26="M",$E26=10),VLOOKUP(P26,'Database(Primary)'!$J$26:$K$31,2,TRUE),IF(AND($F26="M",$E26=11),VLOOKUP(P26,'Database(Primary)'!$L$26:$M$31,2,TRUE),IF(AND($F26="M",$E26&gt;=12),VLOOKUP(P26,'Database(Primary)'!$N$26:$O$31,2,TRUE),IF(AND($F26="F",$E26&lt;=6),VLOOKUP(P26,'Database(Primary)'!$P$26:$Q$31,2,TRUE),IF(AND($F26="F",$E26=7),VLOOKUP(P26,'Database(Primary)'!$R$26:$S$31,2,TRUE),IF(AND($F26="F",$E26=8),VLOOKUP(P26,'Database(Primary)'!$T$26:$U$31,2,TRUE),IF(AND($F26="F",$E26=9),VLOOKUP(P26,'Database(Primary)'!$V$26:$W$31,2,TRUE),IF(AND($F26="F",$E26=10),VLOOKUP(P26,'Database(Primary)'!$X$26:$Y$31,2,TRUE),IF(AND($F26="F",$E26=11),VLOOKUP(P26,'Database(Primary)'!$Z$26:$AA$31,2,TRUE),IF(AND($F26="F",$E26&gt;=12),VLOOKUP(P26,'Database(Primary)'!$AB$26:$AC$31,2,TRUE),0)))))))))))))))</f>
        <v>-1</v>
      </c>
      <c r="S26" s="38">
        <f>IF(R26="",-1,IF(AND($F26="M",$E26&lt;=6),VLOOKUP(R26,'Database(Primary)'!$B$33:$C$38,2,TRUE),IF(AND($F26="M",$E26=7),VLOOKUP(R26,'Database(Primary)'!$D$33:$E$38,2,TRUE),IF(AND($F26="M",$E26=8),VLOOKUP(R26,'Database(Primary)'!$F$33:$G$38,2,TRUE),IF(AND($F26="M",$E26=9),VLOOKUP(R26,'Database(Primary)'!$H$33:$I$38,2,TRUE),IF(AND($F26="M",$E26=10),VLOOKUP(R26,'Database(Primary)'!$J$33:$K$38,2,TRUE),IF(AND($F26="M",$E26=11),VLOOKUP(R26,'Database(Primary)'!$L$33:$M$38,2,TRUE),IF(AND($F26="M",$E26&gt;=12),VLOOKUP(R26,'Database(Primary)'!$N$33:$O$38,2,TRUE),IF(AND($F26="F",$E26&lt;=6),VLOOKUP(R26,'Database(Primary)'!$P$33:$Q$38,2,TRUE),IF(AND($F26="F",$E26=7),VLOOKUP(R26,'Database(Primary)'!$R$33:$S$38,2,TRUE),IF(AND($F26="F",$E26=8),VLOOKUP(R26,'Database(Primary)'!$T$33:$U$38,2,TRUE),IF(AND($F26="F",$E26=9),VLOOKUP(R26,'Database(Primary)'!$V$33:$W$38,2,TRUE),IF(AND($F26="F",$E26=10),VLOOKUP(R26,'Database(Primary)'!$X$33:$Y$38,2,TRUE),IF(AND($F26="F",$E26=11),VLOOKUP(R26,'Database(Primary)'!$Z$33:$AA$38,2,TRUE),IF(AND($F26="F",$E26&gt;=12),VLOOKUP(R26,'Database(Primary)'!$AB$33:$AC$38,2,TRUE),0)))))))))))))))</f>
        <v>-1</v>
      </c>
      <c r="U26" s="38">
        <f>IF(T26="",-1,IF(AND($F26="M",$E26&lt;=6),VLOOKUP(T26,'Database(Primary)'!$B$40:$C$45,2,TRUE),IF(AND($F26="M",$E26=7),VLOOKUP(T26,'Database(Primary)'!$D$40:$E$45,2,TRUE),IF(AND($F26="M",$E26=8),VLOOKUP(T26,'Database(Primary)'!$F$40:$G$45,2,TRUE),IF(AND($F26="M",$E26=9),VLOOKUP(T26,'Database(Primary)'!$H$40:$I$45,2,TRUE),IF(AND($F26="M",$E26=10),VLOOKUP(T26,'Database(Primary)'!$J$40:$K$45,2,TRUE),IF(AND($F26="M",$E26=11),VLOOKUP(T26,'Database(Primary)'!$L$40:$M$45,2,TRUE),IF(AND($F26="M",$E26&gt;=12),VLOOKUP(T26,'Database(Primary)'!$N$40:$O$45,2,TRUE),IF(AND($F26="F",$E26&lt;=6),VLOOKUP(T26,'Database(Primary)'!$P$40:$Q$45,2,TRUE),IF(AND($F26="F",$E26=7),VLOOKUP(T26,'Database(Primary)'!$R$40:$S$45,2,TRUE),IF(AND($F26="F",$E26=8),VLOOKUP(T26,'Database(Primary)'!$T$40:$U$45,2,TRUE),IF(AND($F26="F",$E26=9),VLOOKUP(T26,'Database(Primary)'!$V$40:$W$45,2,TRUE),IF(AND($F26="F",$E26=10),VLOOKUP(T26,'Database(Primary)'!$X$40:$Y$45,2,TRUE),IF(AND($F26="F",$E26=11),VLOOKUP(T26,'Database(Primary)'!$Z$40:$AA$45,2,TRUE),IF(AND($F26="F",$E26&gt;=12),VLOOKUP(T26,'Database(Primary)'!$AB$40:$AC$45,2,TRUE),0)))))))))))))))</f>
        <v>-1</v>
      </c>
      <c r="V26" s="44">
        <f t="shared" si="1"/>
        <v>-1</v>
      </c>
      <c r="W26" s="45">
        <f t="shared" si="2"/>
        <v>-1</v>
      </c>
      <c r="X26" s="45">
        <f t="shared" si="3"/>
        <v>-1</v>
      </c>
      <c r="Y26" s="45">
        <f t="shared" si="4"/>
        <v>-1</v>
      </c>
      <c r="Z26" s="45">
        <f t="shared" si="8"/>
        <v>6</v>
      </c>
      <c r="AA26" s="45">
        <f t="shared" si="5"/>
        <v>-4</v>
      </c>
      <c r="AB26" s="45">
        <f t="shared" si="6"/>
        <v>-4</v>
      </c>
      <c r="AC26" s="46" t="str">
        <f t="shared" si="7"/>
        <v>None</v>
      </c>
    </row>
    <row r="27" spans="3:29" x14ac:dyDescent="0.25">
      <c r="C27" s="61"/>
      <c r="D27" s="61"/>
      <c r="E27" s="57">
        <f t="shared" si="0"/>
        <v>0</v>
      </c>
      <c r="K27" s="38">
        <f>IF(J27="",-1,IF(AND($F27="M",$E27&lt;=6),VLOOKUP(J27,'Database(Primary)'!$B$5:$C$10,2,TRUE),IF(AND($F27="M",$E27=7),VLOOKUP(J27,'Database(Primary)'!$D$5:$E$10,2,TRUE),IF(AND($F27="M",$E27=8),VLOOKUP(J27,'Database(Primary)'!$F$5:$G$10,2,TRUE),IF(AND($F27="M",$E27=9),VLOOKUP(J27,'Database(Primary)'!$H$5:$I$10,2,TRUE),IF(AND($F27="M",$E27=10),VLOOKUP(J27,'Database(Primary)'!$J$5:$K$10,2,TRUE),IF(AND($F27="M",$E27=11),VLOOKUP(J27,'Database(Primary)'!$L$5:$M$10,2,TRUE),IF(AND($F27="M",$E27&gt;=12),VLOOKUP(J27,'Database(Primary)'!$N$5:$O$10,2,TRUE),IF(AND($F27="F",$E27&lt;=6),VLOOKUP(J27,'Database(Primary)'!$P$5:$Q$10,2,TRUE),IF(AND($F27="F",$E27=7),VLOOKUP(J27,'Database(Primary)'!$R$5:$S$10,2,TRUE),IF(AND($F27="F",$E27=8),VLOOKUP(J27,'Database(Primary)'!$T$5:$U$10,2,TRUE),IF(AND($F27="F",$E27=9),VLOOKUP(J27,'Database(Primary)'!$V$5:$W$10,2,TRUE),IF(AND($F27="F",$E27=10),VLOOKUP(J27,'Database(Primary)'!$X$5:$Y$10,2,TRUE),IF(AND($F27="F",$E27=11),VLOOKUP(J27,'Database(Primary)'!$Z$5:$AA$10,2,TRUE),IF(AND($F27="F",$E27&gt;=12),VLOOKUP(J27,'Database(Primary)'!$AB$5:$AC$10,2,TRUE),0)))))))))))))))</f>
        <v>-1</v>
      </c>
      <c r="M27" s="38">
        <f>IF(L27="",-1,IF(AND($F27="M",$E27&lt;=6),VLOOKUP(L27,'Database(Primary)'!$B$12:$C$17,2,TRUE),IF(AND($F27="M",$E27=7),VLOOKUP(L27,'Database(Primary)'!$D$12:$E$17,2,TRUE),IF(AND($F27="M",$E27=8),VLOOKUP(L27,'Database(Primary)'!$F$12:$G$17,2,TRUE),IF(AND($F27="M",$E27=9),VLOOKUP(L27,'Database(Primary)'!$H$12:$I$17,2,TRUE),IF(AND($F27="M",$E27=10),VLOOKUP(L27,'Database(Primary)'!$J$12:$K$17,2,TRUE),IF(AND($F27="M",$E27=11),VLOOKUP(L27,'Database(Primary)'!$L$12:$M$17,2,TRUE),IF(AND($F27="M",$E27&gt;=12),VLOOKUP(L27,'Database(Primary)'!$N$12:$O$17,2,TRUE),IF(AND($F27="F",$E27&lt;=6),VLOOKUP(L27,'Database(Primary)'!$P$12:$Q$17,2,TRUE),IF(AND($F27="F",$E27=7),VLOOKUP(L27,'Database(Primary)'!$R$12:$S$17,2,TRUE),IF(AND($F27="F",$E27=8),VLOOKUP(L27,'Database(Primary)'!$T$12:$U$17,2,TRUE),IF(AND($F27="F",$E27=9),VLOOKUP(L27,'Database(Primary)'!$V$12:$W$17,2,TRUE),IF(AND($F27="F",$E27=10),VLOOKUP(L27,'Database(Primary)'!$X$12:$Y$17,2,TRUE),IF(AND($F27="F",$E27=11),VLOOKUP(L27,'Database(Primary)'!$Z$12:$AA$17,2,TRUE),IF(AND($F27="F",$E27&gt;=12),VLOOKUP(L27,'Database(Primary)'!$AB$12:$AC$17,2,TRUE),0)))))))))))))))</f>
        <v>-1</v>
      </c>
      <c r="O27" s="38">
        <f>IF(N27="",-1,IF(AND($F27="M",$E27&lt;=6),VLOOKUP(N27,'Database(Primary)'!$B$19:$C$24,2,TRUE),IF(AND($F27="M",$E27=7),VLOOKUP(N27,'Database(Primary)'!$D$19:$E$24,2,TRUE),IF(AND($F27="M",$E27=8),VLOOKUP(N27,'Database(Primary)'!$F$19:$G$24,2,TRUE),IF(AND($F27="M",$E27=9),VLOOKUP(N27,'Database(Primary)'!$H$19:$I$24,2,TRUE),IF(AND($F27="M",$E27=10),VLOOKUP(N27,'Database(Primary)'!$J$19:$K$24,2,TRUE),IF(AND($F27="M",$E27=11),VLOOKUP(N27,'Database(Primary)'!$L$19:$M$24,2,TRUE),IF(AND($F27="M",$E27&gt;=12),VLOOKUP(N27,'Database(Primary)'!$N$19:$O$24,2,TRUE),IF(AND($F27="F",$E27&lt;=6),VLOOKUP(N27,'Database(Primary)'!$P$19:$Q$24,2,TRUE),IF(AND($F27="F",$E27=7),VLOOKUP(N27,'Database(Primary)'!$R$19:$S$24,2,TRUE),IF(AND($F27="F",$E27=8),VLOOKUP(N27,'Database(Primary)'!$T$19:$U$24,2,TRUE),IF(AND($F27="F",$E27=9),VLOOKUP(N27,'Database(Primary)'!$V$19:$W$24,2,TRUE),IF(AND($F27="F",$E27=10),VLOOKUP(N27,'Database(Primary)'!$X$19:$Y$24,2,TRUE),IF(AND($F27="F",$E27=11),VLOOKUP(N27,'Database(Primary)'!$Z$19:$AA$24,2,TRUE),IF(AND($F27="F",$E27&gt;=12),VLOOKUP(N27,'Database(Primary)'!$AB$19:$AC$24,2,TRUE),0)))))))))))))))</f>
        <v>-1</v>
      </c>
      <c r="P27" s="6"/>
      <c r="Q27" s="38">
        <f>IF(P27="",-1,IF(AND($F27="M",$E27&lt;=6),VLOOKUP(P27,'Database(Primary)'!$B$26:$C$31,2,TRUE),IF(AND($F27="M",$E27=7),VLOOKUP(P27,'Database(Primary)'!$D$26:$E$31,2,TRUE),IF(AND($F27="M",$E27=8),VLOOKUP(P27,'Database(Primary)'!$F$26:$G$31,2,TRUE),IF(AND($F27="M",$E27=9),VLOOKUP(P27,'Database(Primary)'!$H$26:$I$31,2,TRUE),IF(AND($F27="M",$E27=10),VLOOKUP(P27,'Database(Primary)'!$J$26:$K$31,2,TRUE),IF(AND($F27="M",$E27=11),VLOOKUP(P27,'Database(Primary)'!$L$26:$M$31,2,TRUE),IF(AND($F27="M",$E27&gt;=12),VLOOKUP(P27,'Database(Primary)'!$N$26:$O$31,2,TRUE),IF(AND($F27="F",$E27&lt;=6),VLOOKUP(P27,'Database(Primary)'!$P$26:$Q$31,2,TRUE),IF(AND($F27="F",$E27=7),VLOOKUP(P27,'Database(Primary)'!$R$26:$S$31,2,TRUE),IF(AND($F27="F",$E27=8),VLOOKUP(P27,'Database(Primary)'!$T$26:$U$31,2,TRUE),IF(AND($F27="F",$E27=9),VLOOKUP(P27,'Database(Primary)'!$V$26:$W$31,2,TRUE),IF(AND($F27="F",$E27=10),VLOOKUP(P27,'Database(Primary)'!$X$26:$Y$31,2,TRUE),IF(AND($F27="F",$E27=11),VLOOKUP(P27,'Database(Primary)'!$Z$26:$AA$31,2,TRUE),IF(AND($F27="F",$E27&gt;=12),VLOOKUP(P27,'Database(Primary)'!$AB$26:$AC$31,2,TRUE),0)))))))))))))))</f>
        <v>-1</v>
      </c>
      <c r="S27" s="38">
        <f>IF(R27="",-1,IF(AND($F27="M",$E27&lt;=6),VLOOKUP(R27,'Database(Primary)'!$B$33:$C$38,2,TRUE),IF(AND($F27="M",$E27=7),VLOOKUP(R27,'Database(Primary)'!$D$33:$E$38,2,TRUE),IF(AND($F27="M",$E27=8),VLOOKUP(R27,'Database(Primary)'!$F$33:$G$38,2,TRUE),IF(AND($F27="M",$E27=9),VLOOKUP(R27,'Database(Primary)'!$H$33:$I$38,2,TRUE),IF(AND($F27="M",$E27=10),VLOOKUP(R27,'Database(Primary)'!$J$33:$K$38,2,TRUE),IF(AND($F27="M",$E27=11),VLOOKUP(R27,'Database(Primary)'!$L$33:$M$38,2,TRUE),IF(AND($F27="M",$E27&gt;=12),VLOOKUP(R27,'Database(Primary)'!$N$33:$O$38,2,TRUE),IF(AND($F27="F",$E27&lt;=6),VLOOKUP(R27,'Database(Primary)'!$P$33:$Q$38,2,TRUE),IF(AND($F27="F",$E27=7),VLOOKUP(R27,'Database(Primary)'!$R$33:$S$38,2,TRUE),IF(AND($F27="F",$E27=8),VLOOKUP(R27,'Database(Primary)'!$T$33:$U$38,2,TRUE),IF(AND($F27="F",$E27=9),VLOOKUP(R27,'Database(Primary)'!$V$33:$W$38,2,TRUE),IF(AND($F27="F",$E27=10),VLOOKUP(R27,'Database(Primary)'!$X$33:$Y$38,2,TRUE),IF(AND($F27="F",$E27=11),VLOOKUP(R27,'Database(Primary)'!$Z$33:$AA$38,2,TRUE),IF(AND($F27="F",$E27&gt;=12),VLOOKUP(R27,'Database(Primary)'!$AB$33:$AC$38,2,TRUE),0)))))))))))))))</f>
        <v>-1</v>
      </c>
      <c r="T27" s="6"/>
      <c r="U27" s="38">
        <f>IF(T27="",-1,IF(AND($F27="M",$E27&lt;=6),VLOOKUP(T27,'Database(Primary)'!$B$40:$C$45,2,TRUE),IF(AND($F27="M",$E27=7),VLOOKUP(T27,'Database(Primary)'!$D$40:$E$45,2,TRUE),IF(AND($F27="M",$E27=8),VLOOKUP(T27,'Database(Primary)'!$F$40:$G$45,2,TRUE),IF(AND($F27="M",$E27=9),VLOOKUP(T27,'Database(Primary)'!$H$40:$I$45,2,TRUE),IF(AND($F27="M",$E27=10),VLOOKUP(T27,'Database(Primary)'!$J$40:$K$45,2,TRUE),IF(AND($F27="M",$E27=11),VLOOKUP(T27,'Database(Primary)'!$L$40:$M$45,2,TRUE),IF(AND($F27="M",$E27&gt;=12),VLOOKUP(T27,'Database(Primary)'!$N$40:$O$45,2,TRUE),IF(AND($F27="F",$E27&lt;=6),VLOOKUP(T27,'Database(Primary)'!$P$40:$Q$45,2,TRUE),IF(AND($F27="F",$E27=7),VLOOKUP(T27,'Database(Primary)'!$R$40:$S$45,2,TRUE),IF(AND($F27="F",$E27=8),VLOOKUP(T27,'Database(Primary)'!$T$40:$U$45,2,TRUE),IF(AND($F27="F",$E27=9),VLOOKUP(T27,'Database(Primary)'!$V$40:$W$45,2,TRUE),IF(AND($F27="F",$E27=10),VLOOKUP(T27,'Database(Primary)'!$X$40:$Y$45,2,TRUE),IF(AND($F27="F",$E27=11),VLOOKUP(T27,'Database(Primary)'!$Z$40:$AA$45,2,TRUE),IF(AND($F27="F",$E27&gt;=12),VLOOKUP(T27,'Database(Primary)'!$AB$40:$AC$45,2,TRUE),0)))))))))))))))</f>
        <v>-1</v>
      </c>
      <c r="V27" s="44">
        <f t="shared" si="1"/>
        <v>-1</v>
      </c>
      <c r="W27" s="45">
        <f t="shared" si="2"/>
        <v>-1</v>
      </c>
      <c r="X27" s="45">
        <f t="shared" si="3"/>
        <v>-1</v>
      </c>
      <c r="Y27" s="45">
        <f t="shared" si="4"/>
        <v>-1</v>
      </c>
      <c r="Z27" s="45">
        <f t="shared" si="8"/>
        <v>6</v>
      </c>
      <c r="AA27" s="45">
        <f t="shared" si="5"/>
        <v>-4</v>
      </c>
      <c r="AB27" s="45">
        <f t="shared" si="6"/>
        <v>-4</v>
      </c>
      <c r="AC27" s="46" t="str">
        <f t="shared" si="7"/>
        <v>None</v>
      </c>
    </row>
    <row r="28" spans="3:29" x14ac:dyDescent="0.25">
      <c r="C28" s="61"/>
      <c r="D28" s="61"/>
      <c r="E28" s="57">
        <f t="shared" si="0"/>
        <v>0</v>
      </c>
      <c r="K28" s="38">
        <f>IF(J28="",-1,IF(AND($F28="M",$E28&lt;=6),VLOOKUP(J28,'Database(Primary)'!$B$5:$C$10,2,TRUE),IF(AND($F28="M",$E28=7),VLOOKUP(J28,'Database(Primary)'!$D$5:$E$10,2,TRUE),IF(AND($F28="M",$E28=8),VLOOKUP(J28,'Database(Primary)'!$F$5:$G$10,2,TRUE),IF(AND($F28="M",$E28=9),VLOOKUP(J28,'Database(Primary)'!$H$5:$I$10,2,TRUE),IF(AND($F28="M",$E28=10),VLOOKUP(J28,'Database(Primary)'!$J$5:$K$10,2,TRUE),IF(AND($F28="M",$E28=11),VLOOKUP(J28,'Database(Primary)'!$L$5:$M$10,2,TRUE),IF(AND($F28="M",$E28&gt;=12),VLOOKUP(J28,'Database(Primary)'!$N$5:$O$10,2,TRUE),IF(AND($F28="F",$E28&lt;=6),VLOOKUP(J28,'Database(Primary)'!$P$5:$Q$10,2,TRUE),IF(AND($F28="F",$E28=7),VLOOKUP(J28,'Database(Primary)'!$R$5:$S$10,2,TRUE),IF(AND($F28="F",$E28=8),VLOOKUP(J28,'Database(Primary)'!$T$5:$U$10,2,TRUE),IF(AND($F28="F",$E28=9),VLOOKUP(J28,'Database(Primary)'!$V$5:$W$10,2,TRUE),IF(AND($F28="F",$E28=10),VLOOKUP(J28,'Database(Primary)'!$X$5:$Y$10,2,TRUE),IF(AND($F28="F",$E28=11),VLOOKUP(J28,'Database(Primary)'!$Z$5:$AA$10,2,TRUE),IF(AND($F28="F",$E28&gt;=12),VLOOKUP(J28,'Database(Primary)'!$AB$5:$AC$10,2,TRUE),0)))))))))))))))</f>
        <v>-1</v>
      </c>
      <c r="M28" s="38">
        <f>IF(L28="",-1,IF(AND($F28="M",$E28&lt;=6),VLOOKUP(L28,'Database(Primary)'!$B$12:$C$17,2,TRUE),IF(AND($F28="M",$E28=7),VLOOKUP(L28,'Database(Primary)'!$D$12:$E$17,2,TRUE),IF(AND($F28="M",$E28=8),VLOOKUP(L28,'Database(Primary)'!$F$12:$G$17,2,TRUE),IF(AND($F28="M",$E28=9),VLOOKUP(L28,'Database(Primary)'!$H$12:$I$17,2,TRUE),IF(AND($F28="M",$E28=10),VLOOKUP(L28,'Database(Primary)'!$J$12:$K$17,2,TRUE),IF(AND($F28="M",$E28=11),VLOOKUP(L28,'Database(Primary)'!$L$12:$M$17,2,TRUE),IF(AND($F28="M",$E28&gt;=12),VLOOKUP(L28,'Database(Primary)'!$N$12:$O$17,2,TRUE),IF(AND($F28="F",$E28&lt;=6),VLOOKUP(L28,'Database(Primary)'!$P$12:$Q$17,2,TRUE),IF(AND($F28="F",$E28=7),VLOOKUP(L28,'Database(Primary)'!$R$12:$S$17,2,TRUE),IF(AND($F28="F",$E28=8),VLOOKUP(L28,'Database(Primary)'!$T$12:$U$17,2,TRUE),IF(AND($F28="F",$E28=9),VLOOKUP(L28,'Database(Primary)'!$V$12:$W$17,2,TRUE),IF(AND($F28="F",$E28=10),VLOOKUP(L28,'Database(Primary)'!$X$12:$Y$17,2,TRUE),IF(AND($F28="F",$E28=11),VLOOKUP(L28,'Database(Primary)'!$Z$12:$AA$17,2,TRUE),IF(AND($F28="F",$E28&gt;=12),VLOOKUP(L28,'Database(Primary)'!$AB$12:$AC$17,2,TRUE),0)))))))))))))))</f>
        <v>-1</v>
      </c>
      <c r="O28" s="38">
        <f>IF(N28="",-1,IF(AND($F28="M",$E28&lt;=6),VLOOKUP(N28,'Database(Primary)'!$B$19:$C$24,2,TRUE),IF(AND($F28="M",$E28=7),VLOOKUP(N28,'Database(Primary)'!$D$19:$E$24,2,TRUE),IF(AND($F28="M",$E28=8),VLOOKUP(N28,'Database(Primary)'!$F$19:$G$24,2,TRUE),IF(AND($F28="M",$E28=9),VLOOKUP(N28,'Database(Primary)'!$H$19:$I$24,2,TRUE),IF(AND($F28="M",$E28=10),VLOOKUP(N28,'Database(Primary)'!$J$19:$K$24,2,TRUE),IF(AND($F28="M",$E28=11),VLOOKUP(N28,'Database(Primary)'!$L$19:$M$24,2,TRUE),IF(AND($F28="M",$E28&gt;=12),VLOOKUP(N28,'Database(Primary)'!$N$19:$O$24,2,TRUE),IF(AND($F28="F",$E28&lt;=6),VLOOKUP(N28,'Database(Primary)'!$P$19:$Q$24,2,TRUE),IF(AND($F28="F",$E28=7),VLOOKUP(N28,'Database(Primary)'!$R$19:$S$24,2,TRUE),IF(AND($F28="F",$E28=8),VLOOKUP(N28,'Database(Primary)'!$T$19:$U$24,2,TRUE),IF(AND($F28="F",$E28=9),VLOOKUP(N28,'Database(Primary)'!$V$19:$W$24,2,TRUE),IF(AND($F28="F",$E28=10),VLOOKUP(N28,'Database(Primary)'!$X$19:$Y$24,2,TRUE),IF(AND($F28="F",$E28=11),VLOOKUP(N28,'Database(Primary)'!$Z$19:$AA$24,2,TRUE),IF(AND($F28="F",$E28&gt;=12),VLOOKUP(N28,'Database(Primary)'!$AB$19:$AC$24,2,TRUE),0)))))))))))))))</f>
        <v>-1</v>
      </c>
      <c r="P28" s="6"/>
      <c r="Q28" s="38">
        <f>IF(P28="",-1,IF(AND($F28="M",$E28&lt;=6),VLOOKUP(P28,'Database(Primary)'!$B$26:$C$31,2,TRUE),IF(AND($F28="M",$E28=7),VLOOKUP(P28,'Database(Primary)'!$D$26:$E$31,2,TRUE),IF(AND($F28="M",$E28=8),VLOOKUP(P28,'Database(Primary)'!$F$26:$G$31,2,TRUE),IF(AND($F28="M",$E28=9),VLOOKUP(P28,'Database(Primary)'!$H$26:$I$31,2,TRUE),IF(AND($F28="M",$E28=10),VLOOKUP(P28,'Database(Primary)'!$J$26:$K$31,2,TRUE),IF(AND($F28="M",$E28=11),VLOOKUP(P28,'Database(Primary)'!$L$26:$M$31,2,TRUE),IF(AND($F28="M",$E28&gt;=12),VLOOKUP(P28,'Database(Primary)'!$N$26:$O$31,2,TRUE),IF(AND($F28="F",$E28&lt;=6),VLOOKUP(P28,'Database(Primary)'!$P$26:$Q$31,2,TRUE),IF(AND($F28="F",$E28=7),VLOOKUP(P28,'Database(Primary)'!$R$26:$S$31,2,TRUE),IF(AND($F28="F",$E28=8),VLOOKUP(P28,'Database(Primary)'!$T$26:$U$31,2,TRUE),IF(AND($F28="F",$E28=9),VLOOKUP(P28,'Database(Primary)'!$V$26:$W$31,2,TRUE),IF(AND($F28="F",$E28=10),VLOOKUP(P28,'Database(Primary)'!$X$26:$Y$31,2,TRUE),IF(AND($F28="F",$E28=11),VLOOKUP(P28,'Database(Primary)'!$Z$26:$AA$31,2,TRUE),IF(AND($F28="F",$E28&gt;=12),VLOOKUP(P28,'Database(Primary)'!$AB$26:$AC$31,2,TRUE),0)))))))))))))))</f>
        <v>-1</v>
      </c>
      <c r="S28" s="38">
        <f>IF(R28="",-1,IF(AND($F28="M",$E28&lt;=6),VLOOKUP(R28,'Database(Primary)'!$B$33:$C$38,2,TRUE),IF(AND($F28="M",$E28=7),VLOOKUP(R28,'Database(Primary)'!$D$33:$E$38,2,TRUE),IF(AND($F28="M",$E28=8),VLOOKUP(R28,'Database(Primary)'!$F$33:$G$38,2,TRUE),IF(AND($F28="M",$E28=9),VLOOKUP(R28,'Database(Primary)'!$H$33:$I$38,2,TRUE),IF(AND($F28="M",$E28=10),VLOOKUP(R28,'Database(Primary)'!$J$33:$K$38,2,TRUE),IF(AND($F28="M",$E28=11),VLOOKUP(R28,'Database(Primary)'!$L$33:$M$38,2,TRUE),IF(AND($F28="M",$E28&gt;=12),VLOOKUP(R28,'Database(Primary)'!$N$33:$O$38,2,TRUE),IF(AND($F28="F",$E28&lt;=6),VLOOKUP(R28,'Database(Primary)'!$P$33:$Q$38,2,TRUE),IF(AND($F28="F",$E28=7),VLOOKUP(R28,'Database(Primary)'!$R$33:$S$38,2,TRUE),IF(AND($F28="F",$E28=8),VLOOKUP(R28,'Database(Primary)'!$T$33:$U$38,2,TRUE),IF(AND($F28="F",$E28=9),VLOOKUP(R28,'Database(Primary)'!$V$33:$W$38,2,TRUE),IF(AND($F28="F",$E28=10),VLOOKUP(R28,'Database(Primary)'!$X$33:$Y$38,2,TRUE),IF(AND($F28="F",$E28=11),VLOOKUP(R28,'Database(Primary)'!$Z$33:$AA$38,2,TRUE),IF(AND($F28="F",$E28&gt;=12),VLOOKUP(R28,'Database(Primary)'!$AB$33:$AC$38,2,TRUE),0)))))))))))))))</f>
        <v>-1</v>
      </c>
      <c r="U28" s="38">
        <f>IF(T28="",-1,IF(AND($F28="M",$E28&lt;=6),VLOOKUP(T28,'Database(Primary)'!$B$40:$C$45,2,TRUE),IF(AND($F28="M",$E28=7),VLOOKUP(T28,'Database(Primary)'!$D$40:$E$45,2,TRUE),IF(AND($F28="M",$E28=8),VLOOKUP(T28,'Database(Primary)'!$F$40:$G$45,2,TRUE),IF(AND($F28="M",$E28=9),VLOOKUP(T28,'Database(Primary)'!$H$40:$I$45,2,TRUE),IF(AND($F28="M",$E28=10),VLOOKUP(T28,'Database(Primary)'!$J$40:$K$45,2,TRUE),IF(AND($F28="M",$E28=11),VLOOKUP(T28,'Database(Primary)'!$L$40:$M$45,2,TRUE),IF(AND($F28="M",$E28&gt;=12),VLOOKUP(T28,'Database(Primary)'!$N$40:$O$45,2,TRUE),IF(AND($F28="F",$E28&lt;=6),VLOOKUP(T28,'Database(Primary)'!$P$40:$Q$45,2,TRUE),IF(AND($F28="F",$E28=7),VLOOKUP(T28,'Database(Primary)'!$R$40:$S$45,2,TRUE),IF(AND($F28="F",$E28=8),VLOOKUP(T28,'Database(Primary)'!$T$40:$U$45,2,TRUE),IF(AND($F28="F",$E28=9),VLOOKUP(T28,'Database(Primary)'!$V$40:$W$45,2,TRUE),IF(AND($F28="F",$E28=10),VLOOKUP(T28,'Database(Primary)'!$X$40:$Y$45,2,TRUE),IF(AND($F28="F",$E28=11),VLOOKUP(T28,'Database(Primary)'!$Z$40:$AA$45,2,TRUE),IF(AND($F28="F",$E28&gt;=12),VLOOKUP(T28,'Database(Primary)'!$AB$40:$AC$45,2,TRUE),0)))))))))))))))</f>
        <v>-1</v>
      </c>
      <c r="V28" s="44">
        <f t="shared" si="1"/>
        <v>-1</v>
      </c>
      <c r="W28" s="45">
        <f t="shared" si="2"/>
        <v>-1</v>
      </c>
      <c r="X28" s="45">
        <f t="shared" si="3"/>
        <v>-1</v>
      </c>
      <c r="Y28" s="45">
        <f t="shared" si="4"/>
        <v>-1</v>
      </c>
      <c r="Z28" s="45">
        <f t="shared" si="8"/>
        <v>6</v>
      </c>
      <c r="AA28" s="45">
        <f t="shared" si="5"/>
        <v>-4</v>
      </c>
      <c r="AB28" s="45">
        <f t="shared" si="6"/>
        <v>-4</v>
      </c>
      <c r="AC28" s="46" t="str">
        <f t="shared" si="7"/>
        <v>None</v>
      </c>
    </row>
    <row r="29" spans="3:29" x14ac:dyDescent="0.25">
      <c r="C29" s="61"/>
      <c r="D29" s="61"/>
      <c r="E29" s="57">
        <f t="shared" si="0"/>
        <v>0</v>
      </c>
      <c r="K29" s="38">
        <f>IF(J29="",-1,IF(AND($F29="M",$E29&lt;=6),VLOOKUP(J29,'Database(Primary)'!$B$5:$C$10,2,TRUE),IF(AND($F29="M",$E29=7),VLOOKUP(J29,'Database(Primary)'!$D$5:$E$10,2,TRUE),IF(AND($F29="M",$E29=8),VLOOKUP(J29,'Database(Primary)'!$F$5:$G$10,2,TRUE),IF(AND($F29="M",$E29=9),VLOOKUP(J29,'Database(Primary)'!$H$5:$I$10,2,TRUE),IF(AND($F29="M",$E29=10),VLOOKUP(J29,'Database(Primary)'!$J$5:$K$10,2,TRUE),IF(AND($F29="M",$E29=11),VLOOKUP(J29,'Database(Primary)'!$L$5:$M$10,2,TRUE),IF(AND($F29="M",$E29&gt;=12),VLOOKUP(J29,'Database(Primary)'!$N$5:$O$10,2,TRUE),IF(AND($F29="F",$E29&lt;=6),VLOOKUP(J29,'Database(Primary)'!$P$5:$Q$10,2,TRUE),IF(AND($F29="F",$E29=7),VLOOKUP(J29,'Database(Primary)'!$R$5:$S$10,2,TRUE),IF(AND($F29="F",$E29=8),VLOOKUP(J29,'Database(Primary)'!$T$5:$U$10,2,TRUE),IF(AND($F29="F",$E29=9),VLOOKUP(J29,'Database(Primary)'!$V$5:$W$10,2,TRUE),IF(AND($F29="F",$E29=10),VLOOKUP(J29,'Database(Primary)'!$X$5:$Y$10,2,TRUE),IF(AND($F29="F",$E29=11),VLOOKUP(J29,'Database(Primary)'!$Z$5:$AA$10,2,TRUE),IF(AND($F29="F",$E29&gt;=12),VLOOKUP(J29,'Database(Primary)'!$AB$5:$AC$10,2,TRUE),0)))))))))))))))</f>
        <v>-1</v>
      </c>
      <c r="M29" s="38">
        <f>IF(L29="",-1,IF(AND($F29="M",$E29&lt;=6),VLOOKUP(L29,'Database(Primary)'!$B$12:$C$17,2,TRUE),IF(AND($F29="M",$E29=7),VLOOKUP(L29,'Database(Primary)'!$D$12:$E$17,2,TRUE),IF(AND($F29="M",$E29=8),VLOOKUP(L29,'Database(Primary)'!$F$12:$G$17,2,TRUE),IF(AND($F29="M",$E29=9),VLOOKUP(L29,'Database(Primary)'!$H$12:$I$17,2,TRUE),IF(AND($F29="M",$E29=10),VLOOKUP(L29,'Database(Primary)'!$J$12:$K$17,2,TRUE),IF(AND($F29="M",$E29=11),VLOOKUP(L29,'Database(Primary)'!$L$12:$M$17,2,TRUE),IF(AND($F29="M",$E29&gt;=12),VLOOKUP(L29,'Database(Primary)'!$N$12:$O$17,2,TRUE),IF(AND($F29="F",$E29&lt;=6),VLOOKUP(L29,'Database(Primary)'!$P$12:$Q$17,2,TRUE),IF(AND($F29="F",$E29=7),VLOOKUP(L29,'Database(Primary)'!$R$12:$S$17,2,TRUE),IF(AND($F29="F",$E29=8),VLOOKUP(L29,'Database(Primary)'!$T$12:$U$17,2,TRUE),IF(AND($F29="F",$E29=9),VLOOKUP(L29,'Database(Primary)'!$V$12:$W$17,2,TRUE),IF(AND($F29="F",$E29=10),VLOOKUP(L29,'Database(Primary)'!$X$12:$Y$17,2,TRUE),IF(AND($F29="F",$E29=11),VLOOKUP(L29,'Database(Primary)'!$Z$12:$AA$17,2,TRUE),IF(AND($F29="F",$E29&gt;=12),VLOOKUP(L29,'Database(Primary)'!$AB$12:$AC$17,2,TRUE),0)))))))))))))))</f>
        <v>-1</v>
      </c>
      <c r="O29" s="38">
        <f>IF(N29="",-1,IF(AND($F29="M",$E29&lt;=6),VLOOKUP(N29,'Database(Primary)'!$B$19:$C$24,2,TRUE),IF(AND($F29="M",$E29=7),VLOOKUP(N29,'Database(Primary)'!$D$19:$E$24,2,TRUE),IF(AND($F29="M",$E29=8),VLOOKUP(N29,'Database(Primary)'!$F$19:$G$24,2,TRUE),IF(AND($F29="M",$E29=9),VLOOKUP(N29,'Database(Primary)'!$H$19:$I$24,2,TRUE),IF(AND($F29="M",$E29=10),VLOOKUP(N29,'Database(Primary)'!$J$19:$K$24,2,TRUE),IF(AND($F29="M",$E29=11),VLOOKUP(N29,'Database(Primary)'!$L$19:$M$24,2,TRUE),IF(AND($F29="M",$E29&gt;=12),VLOOKUP(N29,'Database(Primary)'!$N$19:$O$24,2,TRUE),IF(AND($F29="F",$E29&lt;=6),VLOOKUP(N29,'Database(Primary)'!$P$19:$Q$24,2,TRUE),IF(AND($F29="F",$E29=7),VLOOKUP(N29,'Database(Primary)'!$R$19:$S$24,2,TRUE),IF(AND($F29="F",$E29=8),VLOOKUP(N29,'Database(Primary)'!$T$19:$U$24,2,TRUE),IF(AND($F29="F",$E29=9),VLOOKUP(N29,'Database(Primary)'!$V$19:$W$24,2,TRUE),IF(AND($F29="F",$E29=10),VLOOKUP(N29,'Database(Primary)'!$X$19:$Y$24,2,TRUE),IF(AND($F29="F",$E29=11),VLOOKUP(N29,'Database(Primary)'!$Z$19:$AA$24,2,TRUE),IF(AND($F29="F",$E29&gt;=12),VLOOKUP(N29,'Database(Primary)'!$AB$19:$AC$24,2,TRUE),0)))))))))))))))</f>
        <v>-1</v>
      </c>
      <c r="P29" s="6"/>
      <c r="Q29" s="38">
        <f>IF(P29="",-1,IF(AND($F29="M",$E29&lt;=6),VLOOKUP(P29,'Database(Primary)'!$B$26:$C$31,2,TRUE),IF(AND($F29="M",$E29=7),VLOOKUP(P29,'Database(Primary)'!$D$26:$E$31,2,TRUE),IF(AND($F29="M",$E29=8),VLOOKUP(P29,'Database(Primary)'!$F$26:$G$31,2,TRUE),IF(AND($F29="M",$E29=9),VLOOKUP(P29,'Database(Primary)'!$H$26:$I$31,2,TRUE),IF(AND($F29="M",$E29=10),VLOOKUP(P29,'Database(Primary)'!$J$26:$K$31,2,TRUE),IF(AND($F29="M",$E29=11),VLOOKUP(P29,'Database(Primary)'!$L$26:$M$31,2,TRUE),IF(AND($F29="M",$E29&gt;=12),VLOOKUP(P29,'Database(Primary)'!$N$26:$O$31,2,TRUE),IF(AND($F29="F",$E29&lt;=6),VLOOKUP(P29,'Database(Primary)'!$P$26:$Q$31,2,TRUE),IF(AND($F29="F",$E29=7),VLOOKUP(P29,'Database(Primary)'!$R$26:$S$31,2,TRUE),IF(AND($F29="F",$E29=8),VLOOKUP(P29,'Database(Primary)'!$T$26:$U$31,2,TRUE),IF(AND($F29="F",$E29=9),VLOOKUP(P29,'Database(Primary)'!$V$26:$W$31,2,TRUE),IF(AND($F29="F",$E29=10),VLOOKUP(P29,'Database(Primary)'!$X$26:$Y$31,2,TRUE),IF(AND($F29="F",$E29=11),VLOOKUP(P29,'Database(Primary)'!$Z$26:$AA$31,2,TRUE),IF(AND($F29="F",$E29&gt;=12),VLOOKUP(P29,'Database(Primary)'!$AB$26:$AC$31,2,TRUE),0)))))))))))))))</f>
        <v>-1</v>
      </c>
      <c r="S29" s="38">
        <f>IF(R29="",-1,IF(AND($F29="M",$E29&lt;=6),VLOOKUP(R29,'Database(Primary)'!$B$33:$C$38,2,TRUE),IF(AND($F29="M",$E29=7),VLOOKUP(R29,'Database(Primary)'!$D$33:$E$38,2,TRUE),IF(AND($F29="M",$E29=8),VLOOKUP(R29,'Database(Primary)'!$F$33:$G$38,2,TRUE),IF(AND($F29="M",$E29=9),VLOOKUP(R29,'Database(Primary)'!$H$33:$I$38,2,TRUE),IF(AND($F29="M",$E29=10),VLOOKUP(R29,'Database(Primary)'!$J$33:$K$38,2,TRUE),IF(AND($F29="M",$E29=11),VLOOKUP(R29,'Database(Primary)'!$L$33:$M$38,2,TRUE),IF(AND($F29="M",$E29&gt;=12),VLOOKUP(R29,'Database(Primary)'!$N$33:$O$38,2,TRUE),IF(AND($F29="F",$E29&lt;=6),VLOOKUP(R29,'Database(Primary)'!$P$33:$Q$38,2,TRUE),IF(AND($F29="F",$E29=7),VLOOKUP(R29,'Database(Primary)'!$R$33:$S$38,2,TRUE),IF(AND($F29="F",$E29=8),VLOOKUP(R29,'Database(Primary)'!$T$33:$U$38,2,TRUE),IF(AND($F29="F",$E29=9),VLOOKUP(R29,'Database(Primary)'!$V$33:$W$38,2,TRUE),IF(AND($F29="F",$E29=10),VLOOKUP(R29,'Database(Primary)'!$X$33:$Y$38,2,TRUE),IF(AND($F29="F",$E29=11),VLOOKUP(R29,'Database(Primary)'!$Z$33:$AA$38,2,TRUE),IF(AND($F29="F",$E29&gt;=12),VLOOKUP(R29,'Database(Primary)'!$AB$33:$AC$38,2,TRUE),0)))))))))))))))</f>
        <v>-1</v>
      </c>
      <c r="U29" s="38">
        <f>IF(T29="",-1,IF(AND($F29="M",$E29&lt;=6),VLOOKUP(T29,'Database(Primary)'!$B$40:$C$45,2,TRUE),IF(AND($F29="M",$E29=7),VLOOKUP(T29,'Database(Primary)'!$D$40:$E$45,2,TRUE),IF(AND($F29="M",$E29=8),VLOOKUP(T29,'Database(Primary)'!$F$40:$G$45,2,TRUE),IF(AND($F29="M",$E29=9),VLOOKUP(T29,'Database(Primary)'!$H$40:$I$45,2,TRUE),IF(AND($F29="M",$E29=10),VLOOKUP(T29,'Database(Primary)'!$J$40:$K$45,2,TRUE),IF(AND($F29="M",$E29=11),VLOOKUP(T29,'Database(Primary)'!$L$40:$M$45,2,TRUE),IF(AND($F29="M",$E29&gt;=12),VLOOKUP(T29,'Database(Primary)'!$N$40:$O$45,2,TRUE),IF(AND($F29="F",$E29&lt;=6),VLOOKUP(T29,'Database(Primary)'!$P$40:$Q$45,2,TRUE),IF(AND($F29="F",$E29=7),VLOOKUP(T29,'Database(Primary)'!$R$40:$S$45,2,TRUE),IF(AND($F29="F",$E29=8),VLOOKUP(T29,'Database(Primary)'!$T$40:$U$45,2,TRUE),IF(AND($F29="F",$E29=9),VLOOKUP(T29,'Database(Primary)'!$V$40:$W$45,2,TRUE),IF(AND($F29="F",$E29=10),VLOOKUP(T29,'Database(Primary)'!$X$40:$Y$45,2,TRUE),IF(AND($F29="F",$E29=11),VLOOKUP(T29,'Database(Primary)'!$Z$40:$AA$45,2,TRUE),IF(AND($F29="F",$E29&gt;=12),VLOOKUP(T29,'Database(Primary)'!$AB$40:$AC$45,2,TRUE),0)))))))))))))))</f>
        <v>-1</v>
      </c>
      <c r="V29" s="44">
        <f t="shared" si="1"/>
        <v>-1</v>
      </c>
      <c r="W29" s="45">
        <f t="shared" si="2"/>
        <v>-1</v>
      </c>
      <c r="X29" s="45">
        <f t="shared" si="3"/>
        <v>-1</v>
      </c>
      <c r="Y29" s="45">
        <f t="shared" si="4"/>
        <v>-1</v>
      </c>
      <c r="Z29" s="45">
        <f t="shared" si="8"/>
        <v>6</v>
      </c>
      <c r="AA29" s="45">
        <f t="shared" si="5"/>
        <v>-4</v>
      </c>
      <c r="AB29" s="45">
        <f t="shared" si="6"/>
        <v>-4</v>
      </c>
      <c r="AC29" s="46" t="str">
        <f t="shared" si="7"/>
        <v>None</v>
      </c>
    </row>
    <row r="30" spans="3:29" x14ac:dyDescent="0.25">
      <c r="C30" s="61"/>
      <c r="D30" s="61"/>
      <c r="E30" s="57">
        <f t="shared" si="0"/>
        <v>0</v>
      </c>
      <c r="K30" s="38">
        <f>IF(J30="",-1,IF(AND($F30="M",$E30&lt;=6),VLOOKUP(J30,'Database(Primary)'!$B$5:$C$10,2,TRUE),IF(AND($F30="M",$E30=7),VLOOKUP(J30,'Database(Primary)'!$D$5:$E$10,2,TRUE),IF(AND($F30="M",$E30=8),VLOOKUP(J30,'Database(Primary)'!$F$5:$G$10,2,TRUE),IF(AND($F30="M",$E30=9),VLOOKUP(J30,'Database(Primary)'!$H$5:$I$10,2,TRUE),IF(AND($F30="M",$E30=10),VLOOKUP(J30,'Database(Primary)'!$J$5:$K$10,2,TRUE),IF(AND($F30="M",$E30=11),VLOOKUP(J30,'Database(Primary)'!$L$5:$M$10,2,TRUE),IF(AND($F30="M",$E30&gt;=12),VLOOKUP(J30,'Database(Primary)'!$N$5:$O$10,2,TRUE),IF(AND($F30="F",$E30&lt;=6),VLOOKUP(J30,'Database(Primary)'!$P$5:$Q$10,2,TRUE),IF(AND($F30="F",$E30=7),VLOOKUP(J30,'Database(Primary)'!$R$5:$S$10,2,TRUE),IF(AND($F30="F",$E30=8),VLOOKUP(J30,'Database(Primary)'!$T$5:$U$10,2,TRUE),IF(AND($F30="F",$E30=9),VLOOKUP(J30,'Database(Primary)'!$V$5:$W$10,2,TRUE),IF(AND($F30="F",$E30=10),VLOOKUP(J30,'Database(Primary)'!$X$5:$Y$10,2,TRUE),IF(AND($F30="F",$E30=11),VLOOKUP(J30,'Database(Primary)'!$Z$5:$AA$10,2,TRUE),IF(AND($F30="F",$E30&gt;=12),VLOOKUP(J30,'Database(Primary)'!$AB$5:$AC$10,2,TRUE),0)))))))))))))))</f>
        <v>-1</v>
      </c>
      <c r="M30" s="38">
        <f>IF(L30="",-1,IF(AND($F30="M",$E30&lt;=6),VLOOKUP(L30,'Database(Primary)'!$B$12:$C$17,2,TRUE),IF(AND($F30="M",$E30=7),VLOOKUP(L30,'Database(Primary)'!$D$12:$E$17,2,TRUE),IF(AND($F30="M",$E30=8),VLOOKUP(L30,'Database(Primary)'!$F$12:$G$17,2,TRUE),IF(AND($F30="M",$E30=9),VLOOKUP(L30,'Database(Primary)'!$H$12:$I$17,2,TRUE),IF(AND($F30="M",$E30=10),VLOOKUP(L30,'Database(Primary)'!$J$12:$K$17,2,TRUE),IF(AND($F30="M",$E30=11),VLOOKUP(L30,'Database(Primary)'!$L$12:$M$17,2,TRUE),IF(AND($F30="M",$E30&gt;=12),VLOOKUP(L30,'Database(Primary)'!$N$12:$O$17,2,TRUE),IF(AND($F30="F",$E30&lt;=6),VLOOKUP(L30,'Database(Primary)'!$P$12:$Q$17,2,TRUE),IF(AND($F30="F",$E30=7),VLOOKUP(L30,'Database(Primary)'!$R$12:$S$17,2,TRUE),IF(AND($F30="F",$E30=8),VLOOKUP(L30,'Database(Primary)'!$T$12:$U$17,2,TRUE),IF(AND($F30="F",$E30=9),VLOOKUP(L30,'Database(Primary)'!$V$12:$W$17,2,TRUE),IF(AND($F30="F",$E30=10),VLOOKUP(L30,'Database(Primary)'!$X$12:$Y$17,2,TRUE),IF(AND($F30="F",$E30=11),VLOOKUP(L30,'Database(Primary)'!$Z$12:$AA$17,2,TRUE),IF(AND($F30="F",$E30&gt;=12),VLOOKUP(L30,'Database(Primary)'!$AB$12:$AC$17,2,TRUE),0)))))))))))))))</f>
        <v>-1</v>
      </c>
      <c r="O30" s="38">
        <f>IF(N30="",-1,IF(AND($F30="M",$E30&lt;=6),VLOOKUP(N30,'Database(Primary)'!$B$19:$C$24,2,TRUE),IF(AND($F30="M",$E30=7),VLOOKUP(N30,'Database(Primary)'!$D$19:$E$24,2,TRUE),IF(AND($F30="M",$E30=8),VLOOKUP(N30,'Database(Primary)'!$F$19:$G$24,2,TRUE),IF(AND($F30="M",$E30=9),VLOOKUP(N30,'Database(Primary)'!$H$19:$I$24,2,TRUE),IF(AND($F30="M",$E30=10),VLOOKUP(N30,'Database(Primary)'!$J$19:$K$24,2,TRUE),IF(AND($F30="M",$E30=11),VLOOKUP(N30,'Database(Primary)'!$L$19:$M$24,2,TRUE),IF(AND($F30="M",$E30&gt;=12),VLOOKUP(N30,'Database(Primary)'!$N$19:$O$24,2,TRUE),IF(AND($F30="F",$E30&lt;=6),VLOOKUP(N30,'Database(Primary)'!$P$19:$Q$24,2,TRUE),IF(AND($F30="F",$E30=7),VLOOKUP(N30,'Database(Primary)'!$R$19:$S$24,2,TRUE),IF(AND($F30="F",$E30=8),VLOOKUP(N30,'Database(Primary)'!$T$19:$U$24,2,TRUE),IF(AND($F30="F",$E30=9),VLOOKUP(N30,'Database(Primary)'!$V$19:$W$24,2,TRUE),IF(AND($F30="F",$E30=10),VLOOKUP(N30,'Database(Primary)'!$X$19:$Y$24,2,TRUE),IF(AND($F30="F",$E30=11),VLOOKUP(N30,'Database(Primary)'!$Z$19:$AA$24,2,TRUE),IF(AND($F30="F",$E30&gt;=12),VLOOKUP(N30,'Database(Primary)'!$AB$19:$AC$24,2,TRUE),0)))))))))))))))</f>
        <v>-1</v>
      </c>
      <c r="P30" s="6"/>
      <c r="Q30" s="38">
        <f>IF(P30="",-1,IF(AND($F30="M",$E30&lt;=6),VLOOKUP(P30,'Database(Primary)'!$B$26:$C$31,2,TRUE),IF(AND($F30="M",$E30=7),VLOOKUP(P30,'Database(Primary)'!$D$26:$E$31,2,TRUE),IF(AND($F30="M",$E30=8),VLOOKUP(P30,'Database(Primary)'!$F$26:$G$31,2,TRUE),IF(AND($F30="M",$E30=9),VLOOKUP(P30,'Database(Primary)'!$H$26:$I$31,2,TRUE),IF(AND($F30="M",$E30=10),VLOOKUP(P30,'Database(Primary)'!$J$26:$K$31,2,TRUE),IF(AND($F30="M",$E30=11),VLOOKUP(P30,'Database(Primary)'!$L$26:$M$31,2,TRUE),IF(AND($F30="M",$E30&gt;=12),VLOOKUP(P30,'Database(Primary)'!$N$26:$O$31,2,TRUE),IF(AND($F30="F",$E30&lt;=6),VLOOKUP(P30,'Database(Primary)'!$P$26:$Q$31,2,TRUE),IF(AND($F30="F",$E30=7),VLOOKUP(P30,'Database(Primary)'!$R$26:$S$31,2,TRUE),IF(AND($F30="F",$E30=8),VLOOKUP(P30,'Database(Primary)'!$T$26:$U$31,2,TRUE),IF(AND($F30="F",$E30=9),VLOOKUP(P30,'Database(Primary)'!$V$26:$W$31,2,TRUE),IF(AND($F30="F",$E30=10),VLOOKUP(P30,'Database(Primary)'!$X$26:$Y$31,2,TRUE),IF(AND($F30="F",$E30=11),VLOOKUP(P30,'Database(Primary)'!$Z$26:$AA$31,2,TRUE),IF(AND($F30="F",$E30&gt;=12),VLOOKUP(P30,'Database(Primary)'!$AB$26:$AC$31,2,TRUE),0)))))))))))))))</f>
        <v>-1</v>
      </c>
      <c r="S30" s="38">
        <f>IF(R30="",-1,IF(AND($F30="M",$E30&lt;=6),VLOOKUP(R30,'Database(Primary)'!$B$33:$C$38,2,TRUE),IF(AND($F30="M",$E30=7),VLOOKUP(R30,'Database(Primary)'!$D$33:$E$38,2,TRUE),IF(AND($F30="M",$E30=8),VLOOKUP(R30,'Database(Primary)'!$F$33:$G$38,2,TRUE),IF(AND($F30="M",$E30=9),VLOOKUP(R30,'Database(Primary)'!$H$33:$I$38,2,TRUE),IF(AND($F30="M",$E30=10),VLOOKUP(R30,'Database(Primary)'!$J$33:$K$38,2,TRUE),IF(AND($F30="M",$E30=11),VLOOKUP(R30,'Database(Primary)'!$L$33:$M$38,2,TRUE),IF(AND($F30="M",$E30&gt;=12),VLOOKUP(R30,'Database(Primary)'!$N$33:$O$38,2,TRUE),IF(AND($F30="F",$E30&lt;=6),VLOOKUP(R30,'Database(Primary)'!$P$33:$Q$38,2,TRUE),IF(AND($F30="F",$E30=7),VLOOKUP(R30,'Database(Primary)'!$R$33:$S$38,2,TRUE),IF(AND($F30="F",$E30=8),VLOOKUP(R30,'Database(Primary)'!$T$33:$U$38,2,TRUE),IF(AND($F30="F",$E30=9),VLOOKUP(R30,'Database(Primary)'!$V$33:$W$38,2,TRUE),IF(AND($F30="F",$E30=10),VLOOKUP(R30,'Database(Primary)'!$X$33:$Y$38,2,TRUE),IF(AND($F30="F",$E30=11),VLOOKUP(R30,'Database(Primary)'!$Z$33:$AA$38,2,TRUE),IF(AND($F30="F",$E30&gt;=12),VLOOKUP(R30,'Database(Primary)'!$AB$33:$AC$38,2,TRUE),0)))))))))))))))</f>
        <v>-1</v>
      </c>
      <c r="U30" s="38">
        <f>IF(T30="",-1,IF(AND($F30="M",$E30&lt;=6),VLOOKUP(T30,'Database(Primary)'!$B$40:$C$45,2,TRUE),IF(AND($F30="M",$E30=7),VLOOKUP(T30,'Database(Primary)'!$D$40:$E$45,2,TRUE),IF(AND($F30="M",$E30=8),VLOOKUP(T30,'Database(Primary)'!$F$40:$G$45,2,TRUE),IF(AND($F30="M",$E30=9),VLOOKUP(T30,'Database(Primary)'!$H$40:$I$45,2,TRUE),IF(AND($F30="M",$E30=10),VLOOKUP(T30,'Database(Primary)'!$J$40:$K$45,2,TRUE),IF(AND($F30="M",$E30=11),VLOOKUP(T30,'Database(Primary)'!$L$40:$M$45,2,TRUE),IF(AND($F30="M",$E30&gt;=12),VLOOKUP(T30,'Database(Primary)'!$N$40:$O$45,2,TRUE),IF(AND($F30="F",$E30&lt;=6),VLOOKUP(T30,'Database(Primary)'!$P$40:$Q$45,2,TRUE),IF(AND($F30="F",$E30=7),VLOOKUP(T30,'Database(Primary)'!$R$40:$S$45,2,TRUE),IF(AND($F30="F",$E30=8),VLOOKUP(T30,'Database(Primary)'!$T$40:$U$45,2,TRUE),IF(AND($F30="F",$E30=9),VLOOKUP(T30,'Database(Primary)'!$V$40:$W$45,2,TRUE),IF(AND($F30="F",$E30=10),VLOOKUP(T30,'Database(Primary)'!$X$40:$Y$45,2,TRUE),IF(AND($F30="F",$E30=11),VLOOKUP(T30,'Database(Primary)'!$Z$40:$AA$45,2,TRUE),IF(AND($F30="F",$E30&gt;=12),VLOOKUP(T30,'Database(Primary)'!$AB$40:$AC$45,2,TRUE),0)))))))))))))))</f>
        <v>-1</v>
      </c>
      <c r="V30" s="44">
        <f t="shared" si="1"/>
        <v>-1</v>
      </c>
      <c r="W30" s="45">
        <f t="shared" si="2"/>
        <v>-1</v>
      </c>
      <c r="X30" s="45">
        <f t="shared" si="3"/>
        <v>-1</v>
      </c>
      <c r="Y30" s="45">
        <f t="shared" si="4"/>
        <v>-1</v>
      </c>
      <c r="Z30" s="45">
        <f t="shared" si="8"/>
        <v>6</v>
      </c>
      <c r="AA30" s="45">
        <f t="shared" si="5"/>
        <v>-4</v>
      </c>
      <c r="AB30" s="45">
        <f t="shared" si="6"/>
        <v>-4</v>
      </c>
      <c r="AC30" s="46" t="str">
        <f t="shared" si="7"/>
        <v>None</v>
      </c>
    </row>
    <row r="31" spans="3:29" x14ac:dyDescent="0.25">
      <c r="C31" s="61"/>
      <c r="D31" s="61"/>
      <c r="E31" s="57">
        <f t="shared" si="0"/>
        <v>0</v>
      </c>
      <c r="K31" s="38">
        <f>IF(J31="",-1,IF(AND($F31="M",$E31&lt;=6),VLOOKUP(J31,'Database(Primary)'!$B$5:$C$10,2,TRUE),IF(AND($F31="M",$E31=7),VLOOKUP(J31,'Database(Primary)'!$D$5:$E$10,2,TRUE),IF(AND($F31="M",$E31=8),VLOOKUP(J31,'Database(Primary)'!$F$5:$G$10,2,TRUE),IF(AND($F31="M",$E31=9),VLOOKUP(J31,'Database(Primary)'!$H$5:$I$10,2,TRUE),IF(AND($F31="M",$E31=10),VLOOKUP(J31,'Database(Primary)'!$J$5:$K$10,2,TRUE),IF(AND($F31="M",$E31=11),VLOOKUP(J31,'Database(Primary)'!$L$5:$M$10,2,TRUE),IF(AND($F31="M",$E31&gt;=12),VLOOKUP(J31,'Database(Primary)'!$N$5:$O$10,2,TRUE),IF(AND($F31="F",$E31&lt;=6),VLOOKUP(J31,'Database(Primary)'!$P$5:$Q$10,2,TRUE),IF(AND($F31="F",$E31=7),VLOOKUP(J31,'Database(Primary)'!$R$5:$S$10,2,TRUE),IF(AND($F31="F",$E31=8),VLOOKUP(J31,'Database(Primary)'!$T$5:$U$10,2,TRUE),IF(AND($F31="F",$E31=9),VLOOKUP(J31,'Database(Primary)'!$V$5:$W$10,2,TRUE),IF(AND($F31="F",$E31=10),VLOOKUP(J31,'Database(Primary)'!$X$5:$Y$10,2,TRUE),IF(AND($F31="F",$E31=11),VLOOKUP(J31,'Database(Primary)'!$Z$5:$AA$10,2,TRUE),IF(AND($F31="F",$E31&gt;=12),VLOOKUP(J31,'Database(Primary)'!$AB$5:$AC$10,2,TRUE),0)))))))))))))))</f>
        <v>-1</v>
      </c>
      <c r="M31" s="38">
        <f>IF(L31="",-1,IF(AND($F31="M",$E31&lt;=6),VLOOKUP(L31,'Database(Primary)'!$B$12:$C$17,2,TRUE),IF(AND($F31="M",$E31=7),VLOOKUP(L31,'Database(Primary)'!$D$12:$E$17,2,TRUE),IF(AND($F31="M",$E31=8),VLOOKUP(L31,'Database(Primary)'!$F$12:$G$17,2,TRUE),IF(AND($F31="M",$E31=9),VLOOKUP(L31,'Database(Primary)'!$H$12:$I$17,2,TRUE),IF(AND($F31="M",$E31=10),VLOOKUP(L31,'Database(Primary)'!$J$12:$K$17,2,TRUE),IF(AND($F31="M",$E31=11),VLOOKUP(L31,'Database(Primary)'!$L$12:$M$17,2,TRUE),IF(AND($F31="M",$E31&gt;=12),VLOOKUP(L31,'Database(Primary)'!$N$12:$O$17,2,TRUE),IF(AND($F31="F",$E31&lt;=6),VLOOKUP(L31,'Database(Primary)'!$P$12:$Q$17,2,TRUE),IF(AND($F31="F",$E31=7),VLOOKUP(L31,'Database(Primary)'!$R$12:$S$17,2,TRUE),IF(AND($F31="F",$E31=8),VLOOKUP(L31,'Database(Primary)'!$T$12:$U$17,2,TRUE),IF(AND($F31="F",$E31=9),VLOOKUP(L31,'Database(Primary)'!$V$12:$W$17,2,TRUE),IF(AND($F31="F",$E31=10),VLOOKUP(L31,'Database(Primary)'!$X$12:$Y$17,2,TRUE),IF(AND($F31="F",$E31=11),VLOOKUP(L31,'Database(Primary)'!$Z$12:$AA$17,2,TRUE),IF(AND($F31="F",$E31&gt;=12),VLOOKUP(L31,'Database(Primary)'!$AB$12:$AC$17,2,TRUE),0)))))))))))))))</f>
        <v>-1</v>
      </c>
      <c r="O31" s="38">
        <f>IF(N31="",-1,IF(AND($F31="M",$E31&lt;=6),VLOOKUP(N31,'Database(Primary)'!$B$19:$C$24,2,TRUE),IF(AND($F31="M",$E31=7),VLOOKUP(N31,'Database(Primary)'!$D$19:$E$24,2,TRUE),IF(AND($F31="M",$E31=8),VLOOKUP(N31,'Database(Primary)'!$F$19:$G$24,2,TRUE),IF(AND($F31="M",$E31=9),VLOOKUP(N31,'Database(Primary)'!$H$19:$I$24,2,TRUE),IF(AND($F31="M",$E31=10),VLOOKUP(N31,'Database(Primary)'!$J$19:$K$24,2,TRUE),IF(AND($F31="M",$E31=11),VLOOKUP(N31,'Database(Primary)'!$L$19:$M$24,2,TRUE),IF(AND($F31="M",$E31&gt;=12),VLOOKUP(N31,'Database(Primary)'!$N$19:$O$24,2,TRUE),IF(AND($F31="F",$E31&lt;=6),VLOOKUP(N31,'Database(Primary)'!$P$19:$Q$24,2,TRUE),IF(AND($F31="F",$E31=7),VLOOKUP(N31,'Database(Primary)'!$R$19:$S$24,2,TRUE),IF(AND($F31="F",$E31=8),VLOOKUP(N31,'Database(Primary)'!$T$19:$U$24,2,TRUE),IF(AND($F31="F",$E31=9),VLOOKUP(N31,'Database(Primary)'!$V$19:$W$24,2,TRUE),IF(AND($F31="F",$E31=10),VLOOKUP(N31,'Database(Primary)'!$X$19:$Y$24,2,TRUE),IF(AND($F31="F",$E31=11),VLOOKUP(N31,'Database(Primary)'!$Z$19:$AA$24,2,TRUE),IF(AND($F31="F",$E31&gt;=12),VLOOKUP(N31,'Database(Primary)'!$AB$19:$AC$24,2,TRUE),0)))))))))))))))</f>
        <v>-1</v>
      </c>
      <c r="P31" s="6"/>
      <c r="Q31" s="38">
        <f>IF(P31="",-1,IF(AND($F31="M",$E31&lt;=6),VLOOKUP(P31,'Database(Primary)'!$B$26:$C$31,2,TRUE),IF(AND($F31="M",$E31=7),VLOOKUP(P31,'Database(Primary)'!$D$26:$E$31,2,TRUE),IF(AND($F31="M",$E31=8),VLOOKUP(P31,'Database(Primary)'!$F$26:$G$31,2,TRUE),IF(AND($F31="M",$E31=9),VLOOKUP(P31,'Database(Primary)'!$H$26:$I$31,2,TRUE),IF(AND($F31="M",$E31=10),VLOOKUP(P31,'Database(Primary)'!$J$26:$K$31,2,TRUE),IF(AND($F31="M",$E31=11),VLOOKUP(P31,'Database(Primary)'!$L$26:$M$31,2,TRUE),IF(AND($F31="M",$E31&gt;=12),VLOOKUP(P31,'Database(Primary)'!$N$26:$O$31,2,TRUE),IF(AND($F31="F",$E31&lt;=6),VLOOKUP(P31,'Database(Primary)'!$P$26:$Q$31,2,TRUE),IF(AND($F31="F",$E31=7),VLOOKUP(P31,'Database(Primary)'!$R$26:$S$31,2,TRUE),IF(AND($F31="F",$E31=8),VLOOKUP(P31,'Database(Primary)'!$T$26:$U$31,2,TRUE),IF(AND($F31="F",$E31=9),VLOOKUP(P31,'Database(Primary)'!$V$26:$W$31,2,TRUE),IF(AND($F31="F",$E31=10),VLOOKUP(P31,'Database(Primary)'!$X$26:$Y$31,2,TRUE),IF(AND($F31="F",$E31=11),VLOOKUP(P31,'Database(Primary)'!$Z$26:$AA$31,2,TRUE),IF(AND($F31="F",$E31&gt;=12),VLOOKUP(P31,'Database(Primary)'!$AB$26:$AC$31,2,TRUE),0)))))))))))))))</f>
        <v>-1</v>
      </c>
      <c r="S31" s="38">
        <f>IF(R31="",-1,IF(AND($F31="M",$E31&lt;=6),VLOOKUP(R31,'Database(Primary)'!$B$33:$C$38,2,TRUE),IF(AND($F31="M",$E31=7),VLOOKUP(R31,'Database(Primary)'!$D$33:$E$38,2,TRUE),IF(AND($F31="M",$E31=8),VLOOKUP(R31,'Database(Primary)'!$F$33:$G$38,2,TRUE),IF(AND($F31="M",$E31=9),VLOOKUP(R31,'Database(Primary)'!$H$33:$I$38,2,TRUE),IF(AND($F31="M",$E31=10),VLOOKUP(R31,'Database(Primary)'!$J$33:$K$38,2,TRUE),IF(AND($F31="M",$E31=11),VLOOKUP(R31,'Database(Primary)'!$L$33:$M$38,2,TRUE),IF(AND($F31="M",$E31&gt;=12),VLOOKUP(R31,'Database(Primary)'!$N$33:$O$38,2,TRUE),IF(AND($F31="F",$E31&lt;=6),VLOOKUP(R31,'Database(Primary)'!$P$33:$Q$38,2,TRUE),IF(AND($F31="F",$E31=7),VLOOKUP(R31,'Database(Primary)'!$R$33:$S$38,2,TRUE),IF(AND($F31="F",$E31=8),VLOOKUP(R31,'Database(Primary)'!$T$33:$U$38,2,TRUE),IF(AND($F31="F",$E31=9),VLOOKUP(R31,'Database(Primary)'!$V$33:$W$38,2,TRUE),IF(AND($F31="F",$E31=10),VLOOKUP(R31,'Database(Primary)'!$X$33:$Y$38,2,TRUE),IF(AND($F31="F",$E31=11),VLOOKUP(R31,'Database(Primary)'!$Z$33:$AA$38,2,TRUE),IF(AND($F31="F",$E31&gt;=12),VLOOKUP(R31,'Database(Primary)'!$AB$33:$AC$38,2,TRUE),0)))))))))))))))</f>
        <v>-1</v>
      </c>
      <c r="U31" s="38">
        <f>IF(T31="",-1,IF(AND($F31="M",$E31&lt;=6),VLOOKUP(T31,'Database(Primary)'!$B$40:$C$45,2,TRUE),IF(AND($F31="M",$E31=7),VLOOKUP(T31,'Database(Primary)'!$D$40:$E$45,2,TRUE),IF(AND($F31="M",$E31=8),VLOOKUP(T31,'Database(Primary)'!$F$40:$G$45,2,TRUE),IF(AND($F31="M",$E31=9),VLOOKUP(T31,'Database(Primary)'!$H$40:$I$45,2,TRUE),IF(AND($F31="M",$E31=10),VLOOKUP(T31,'Database(Primary)'!$J$40:$K$45,2,TRUE),IF(AND($F31="M",$E31=11),VLOOKUP(T31,'Database(Primary)'!$L$40:$M$45,2,TRUE),IF(AND($F31="M",$E31&gt;=12),VLOOKUP(T31,'Database(Primary)'!$N$40:$O$45,2,TRUE),IF(AND($F31="F",$E31&lt;=6),VLOOKUP(T31,'Database(Primary)'!$P$40:$Q$45,2,TRUE),IF(AND($F31="F",$E31=7),VLOOKUP(T31,'Database(Primary)'!$R$40:$S$45,2,TRUE),IF(AND($F31="F",$E31=8),VLOOKUP(T31,'Database(Primary)'!$T$40:$U$45,2,TRUE),IF(AND($F31="F",$E31=9),VLOOKUP(T31,'Database(Primary)'!$V$40:$W$45,2,TRUE),IF(AND($F31="F",$E31=10),VLOOKUP(T31,'Database(Primary)'!$X$40:$Y$45,2,TRUE),IF(AND($F31="F",$E31=11),VLOOKUP(T31,'Database(Primary)'!$Z$40:$AA$45,2,TRUE),IF(AND($F31="F",$E31&gt;=12),VLOOKUP(T31,'Database(Primary)'!$AB$40:$AC$45,2,TRUE),0)))))))))))))))</f>
        <v>-1</v>
      </c>
      <c r="V31" s="44">
        <f t="shared" si="1"/>
        <v>-1</v>
      </c>
      <c r="W31" s="45">
        <f>K31</f>
        <v>-1</v>
      </c>
      <c r="X31" s="45">
        <f t="shared" si="3"/>
        <v>-1</v>
      </c>
      <c r="Y31" s="45">
        <f t="shared" si="4"/>
        <v>-1</v>
      </c>
      <c r="Z31" s="45">
        <f t="shared" si="8"/>
        <v>6</v>
      </c>
      <c r="AA31" s="45">
        <f t="shared" si="5"/>
        <v>-4</v>
      </c>
      <c r="AB31" s="45">
        <f t="shared" si="6"/>
        <v>-4</v>
      </c>
      <c r="AC31" s="46" t="str">
        <f t="shared" si="7"/>
        <v>None</v>
      </c>
    </row>
    <row r="32" spans="3:29" x14ac:dyDescent="0.25">
      <c r="C32" s="61"/>
      <c r="D32" s="61"/>
      <c r="E32" s="57">
        <f t="shared" si="0"/>
        <v>0</v>
      </c>
      <c r="H32" s="1"/>
      <c r="I32" s="14"/>
      <c r="K32" s="38">
        <f>IF(J32="",-1,IF(AND($F32="M",$E32&lt;=6),VLOOKUP(J32,'Database(Primary)'!$B$5:$C$10,2,TRUE),IF(AND($F32="M",$E32=7),VLOOKUP(J32,'Database(Primary)'!$D$5:$E$10,2,TRUE),IF(AND($F32="M",$E32=8),VLOOKUP(J32,'Database(Primary)'!$F$5:$G$10,2,TRUE),IF(AND($F32="M",$E32=9),VLOOKUP(J32,'Database(Primary)'!$H$5:$I$10,2,TRUE),IF(AND($F32="M",$E32=10),VLOOKUP(J32,'Database(Primary)'!$J$5:$K$10,2,TRUE),IF(AND($F32="M",$E32=11),VLOOKUP(J32,'Database(Primary)'!$L$5:$M$10,2,TRUE),IF(AND($F32="M",$E32&gt;=12),VLOOKUP(J32,'Database(Primary)'!$N$5:$O$10,2,TRUE),IF(AND($F32="F",$E32&lt;=6),VLOOKUP(J32,'Database(Primary)'!$P$5:$Q$10,2,TRUE),IF(AND($F32="F",$E32=7),VLOOKUP(J32,'Database(Primary)'!$R$5:$S$10,2,TRUE),IF(AND($F32="F",$E32=8),VLOOKUP(J32,'Database(Primary)'!$T$5:$U$10,2,TRUE),IF(AND($F32="F",$E32=9),VLOOKUP(J32,'Database(Primary)'!$V$5:$W$10,2,TRUE),IF(AND($F32="F",$E32=10),VLOOKUP(J32,'Database(Primary)'!$X$5:$Y$10,2,TRUE),IF(AND($F32="F",$E32=11),VLOOKUP(J32,'Database(Primary)'!$Z$5:$AA$10,2,TRUE),IF(AND($F32="F",$E32&gt;=12),VLOOKUP(J32,'Database(Primary)'!$AB$5:$AC$10,2,TRUE),0)))))))))))))))</f>
        <v>-1</v>
      </c>
      <c r="M32" s="38">
        <f>IF(L32="",-1,IF(AND($F32="M",$E32&lt;=6),VLOOKUP(L32,'Database(Primary)'!$B$12:$C$17,2,TRUE),IF(AND($F32="M",$E32=7),VLOOKUP(L32,'Database(Primary)'!$D$12:$E$17,2,TRUE),IF(AND($F32="M",$E32=8),VLOOKUP(L32,'Database(Primary)'!$F$12:$G$17,2,TRUE),IF(AND($F32="M",$E32=9),VLOOKUP(L32,'Database(Primary)'!$H$12:$I$17,2,TRUE),IF(AND($F32="M",$E32=10),VLOOKUP(L32,'Database(Primary)'!$J$12:$K$17,2,TRUE),IF(AND($F32="M",$E32=11),VLOOKUP(L32,'Database(Primary)'!$L$12:$M$17,2,TRUE),IF(AND($F32="M",$E32&gt;=12),VLOOKUP(L32,'Database(Primary)'!$N$12:$O$17,2,TRUE),IF(AND($F32="F",$E32&lt;=6),VLOOKUP(L32,'Database(Primary)'!$P$12:$Q$17,2,TRUE),IF(AND($F32="F",$E32=7),VLOOKUP(L32,'Database(Primary)'!$R$12:$S$17,2,TRUE),IF(AND($F32="F",$E32=8),VLOOKUP(L32,'Database(Primary)'!$T$12:$U$17,2,TRUE),IF(AND($F32="F",$E32=9),VLOOKUP(L32,'Database(Primary)'!$V$12:$W$17,2,TRUE),IF(AND($F32="F",$E32=10),VLOOKUP(L32,'Database(Primary)'!$X$12:$Y$17,2,TRUE),IF(AND($F32="F",$E32=11),VLOOKUP(L32,'Database(Primary)'!$Z$12:$AA$17,2,TRUE),IF(AND($F32="F",$E32&gt;=12),VLOOKUP(L32,'Database(Primary)'!$AB$12:$AC$17,2,TRUE),0)))))))))))))))</f>
        <v>-1</v>
      </c>
      <c r="O32" s="38">
        <f>IF(N32="",-1,IF(AND($F32="M",$E32&lt;=6),VLOOKUP(N32,'Database(Primary)'!$B$19:$C$24,2,TRUE),IF(AND($F32="M",$E32=7),VLOOKUP(N32,'Database(Primary)'!$D$19:$E$24,2,TRUE),IF(AND($F32="M",$E32=8),VLOOKUP(N32,'Database(Primary)'!$F$19:$G$24,2,TRUE),IF(AND($F32="M",$E32=9),VLOOKUP(N32,'Database(Primary)'!$H$19:$I$24,2,TRUE),IF(AND($F32="M",$E32=10),VLOOKUP(N32,'Database(Primary)'!$J$19:$K$24,2,TRUE),IF(AND($F32="M",$E32=11),VLOOKUP(N32,'Database(Primary)'!$L$19:$M$24,2,TRUE),IF(AND($F32="M",$E32&gt;=12),VLOOKUP(N32,'Database(Primary)'!$N$19:$O$24,2,TRUE),IF(AND($F32="F",$E32&lt;=6),VLOOKUP(N32,'Database(Primary)'!$P$19:$Q$24,2,TRUE),IF(AND($F32="F",$E32=7),VLOOKUP(N32,'Database(Primary)'!$R$19:$S$24,2,TRUE),IF(AND($F32="F",$E32=8),VLOOKUP(N32,'Database(Primary)'!$T$19:$U$24,2,TRUE),IF(AND($F32="F",$E32=9),VLOOKUP(N32,'Database(Primary)'!$V$19:$W$24,2,TRUE),IF(AND($F32="F",$E32=10),VLOOKUP(N32,'Database(Primary)'!$X$19:$Y$24,2,TRUE),IF(AND($F32="F",$E32=11),VLOOKUP(N32,'Database(Primary)'!$Z$19:$AA$24,2,TRUE),IF(AND($F32="F",$E32&gt;=12),VLOOKUP(N32,'Database(Primary)'!$AB$19:$AC$24,2,TRUE),0)))))))))))))))</f>
        <v>-1</v>
      </c>
      <c r="P32" s="6"/>
      <c r="Q32" s="38">
        <f>IF(P32="",-1,IF(AND($F32="M",$E32&lt;=6),VLOOKUP(P32,'Database(Primary)'!$B$26:$C$31,2,TRUE),IF(AND($F32="M",$E32=7),VLOOKUP(P32,'Database(Primary)'!$D$26:$E$31,2,TRUE),IF(AND($F32="M",$E32=8),VLOOKUP(P32,'Database(Primary)'!$F$26:$G$31,2,TRUE),IF(AND($F32="M",$E32=9),VLOOKUP(P32,'Database(Primary)'!$H$26:$I$31,2,TRUE),IF(AND($F32="M",$E32=10),VLOOKUP(P32,'Database(Primary)'!$J$26:$K$31,2,TRUE),IF(AND($F32="M",$E32=11),VLOOKUP(P32,'Database(Primary)'!$L$26:$M$31,2,TRUE),IF(AND($F32="M",$E32&gt;=12),VLOOKUP(P32,'Database(Primary)'!$N$26:$O$31,2,TRUE),IF(AND($F32="F",$E32&lt;=6),VLOOKUP(P32,'Database(Primary)'!$P$26:$Q$31,2,TRUE),IF(AND($F32="F",$E32=7),VLOOKUP(P32,'Database(Primary)'!$R$26:$S$31,2,TRUE),IF(AND($F32="F",$E32=8),VLOOKUP(P32,'Database(Primary)'!$T$26:$U$31,2,TRUE),IF(AND($F32="F",$E32=9),VLOOKUP(P32,'Database(Primary)'!$V$26:$W$31,2,TRUE),IF(AND($F32="F",$E32=10),VLOOKUP(P32,'Database(Primary)'!$X$26:$Y$31,2,TRUE),IF(AND($F32="F",$E32=11),VLOOKUP(P32,'Database(Primary)'!$Z$26:$AA$31,2,TRUE),IF(AND($F32="F",$E32&gt;=12),VLOOKUP(P32,'Database(Primary)'!$AB$26:$AC$31,2,TRUE),0)))))))))))))))</f>
        <v>-1</v>
      </c>
      <c r="S32" s="38">
        <f>IF(R32="",-1,IF(AND($F32="M",$E32&lt;=6),VLOOKUP(R32,'Database(Primary)'!$B$33:$C$38,2,TRUE),IF(AND($F32="M",$E32=7),VLOOKUP(R32,'Database(Primary)'!$D$33:$E$38,2,TRUE),IF(AND($F32="M",$E32=8),VLOOKUP(R32,'Database(Primary)'!$F$33:$G$38,2,TRUE),IF(AND($F32="M",$E32=9),VLOOKUP(R32,'Database(Primary)'!$H$33:$I$38,2,TRUE),IF(AND($F32="M",$E32=10),VLOOKUP(R32,'Database(Primary)'!$J$33:$K$38,2,TRUE),IF(AND($F32="M",$E32=11),VLOOKUP(R32,'Database(Primary)'!$L$33:$M$38,2,TRUE),IF(AND($F32="M",$E32&gt;=12),VLOOKUP(R32,'Database(Primary)'!$N$33:$O$38,2,TRUE),IF(AND($F32="F",$E32&lt;=6),VLOOKUP(R32,'Database(Primary)'!$P$33:$Q$38,2,TRUE),IF(AND($F32="F",$E32=7),VLOOKUP(R32,'Database(Primary)'!$R$33:$S$38,2,TRUE),IF(AND($F32="F",$E32=8),VLOOKUP(R32,'Database(Primary)'!$T$33:$U$38,2,TRUE),IF(AND($F32="F",$E32=9),VLOOKUP(R32,'Database(Primary)'!$V$33:$W$38,2,TRUE),IF(AND($F32="F",$E32=10),VLOOKUP(R32,'Database(Primary)'!$X$33:$Y$38,2,TRUE),IF(AND($F32="F",$E32=11),VLOOKUP(R32,'Database(Primary)'!$Z$33:$AA$38,2,TRUE),IF(AND($F32="F",$E32&gt;=12),VLOOKUP(R32,'Database(Primary)'!$AB$33:$AC$38,2,TRUE),0)))))))))))))))</f>
        <v>-1</v>
      </c>
      <c r="T32" s="6"/>
      <c r="U32" s="38">
        <f>IF(T32="",-1,IF(AND($F32="M",$E32&lt;=6),VLOOKUP(T32,'Database(Primary)'!$B$40:$C$45,2,TRUE),IF(AND($F32="M",$E32=7),VLOOKUP(T32,'Database(Primary)'!$D$40:$E$45,2,TRUE),IF(AND($F32="M",$E32=8),VLOOKUP(T32,'Database(Primary)'!$F$40:$G$45,2,TRUE),IF(AND($F32="M",$E32=9),VLOOKUP(T32,'Database(Primary)'!$H$40:$I$45,2,TRUE),IF(AND($F32="M",$E32=10),VLOOKUP(T32,'Database(Primary)'!$J$40:$K$45,2,TRUE),IF(AND($F32="M",$E32=11),VLOOKUP(T32,'Database(Primary)'!$L$40:$M$45,2,TRUE),IF(AND($F32="M",$E32&gt;=12),VLOOKUP(T32,'Database(Primary)'!$N$40:$O$45,2,TRUE),IF(AND($F32="F",$E32&lt;=6),VLOOKUP(T32,'Database(Primary)'!$P$40:$Q$45,2,TRUE),IF(AND($F32="F",$E32=7),VLOOKUP(T32,'Database(Primary)'!$R$40:$S$45,2,TRUE),IF(AND($F32="F",$E32=8),VLOOKUP(T32,'Database(Primary)'!$T$40:$U$45,2,TRUE),IF(AND($F32="F",$E32=9),VLOOKUP(T32,'Database(Primary)'!$V$40:$W$45,2,TRUE),IF(AND($F32="F",$E32=10),VLOOKUP(T32,'Database(Primary)'!$X$40:$Y$45,2,TRUE),IF(AND($F32="F",$E32=11),VLOOKUP(T32,'Database(Primary)'!$Z$40:$AA$45,2,TRUE),IF(AND($F32="F",$E32&gt;=12),VLOOKUP(T32,'Database(Primary)'!$AB$40:$AC$45,2,TRUE),0)))))))))))))))</f>
        <v>-1</v>
      </c>
      <c r="V32" s="44">
        <f t="shared" si="1"/>
        <v>-1</v>
      </c>
      <c r="W32" s="45">
        <f t="shared" si="2"/>
        <v>-1</v>
      </c>
      <c r="X32" s="45">
        <f t="shared" si="3"/>
        <v>-1</v>
      </c>
      <c r="Y32" s="45">
        <f t="shared" si="4"/>
        <v>-1</v>
      </c>
      <c r="Z32" s="45">
        <f t="shared" si="8"/>
        <v>6</v>
      </c>
      <c r="AA32" s="45">
        <f t="shared" si="5"/>
        <v>-4</v>
      </c>
      <c r="AB32" s="45">
        <f t="shared" si="6"/>
        <v>-4</v>
      </c>
      <c r="AC32" s="46" t="str">
        <f t="shared" si="7"/>
        <v>None</v>
      </c>
    </row>
    <row r="33" spans="3:29" x14ac:dyDescent="0.25">
      <c r="C33" s="61"/>
      <c r="D33" s="61"/>
      <c r="E33" s="57">
        <f t="shared" si="0"/>
        <v>0</v>
      </c>
      <c r="K33" s="38">
        <f>IF(J33="",-1,IF(AND($F33="M",$E33&lt;=6),VLOOKUP(J33,'Database(Primary)'!$B$5:$C$10,2,TRUE),IF(AND($F33="M",$E33=7),VLOOKUP(J33,'Database(Primary)'!$D$5:$E$10,2,TRUE),IF(AND($F33="M",$E33=8),VLOOKUP(J33,'Database(Primary)'!$F$5:$G$10,2,TRUE),IF(AND($F33="M",$E33=9),VLOOKUP(J33,'Database(Primary)'!$H$5:$I$10,2,TRUE),IF(AND($F33="M",$E33=10),VLOOKUP(J33,'Database(Primary)'!$J$5:$K$10,2,TRUE),IF(AND($F33="M",$E33=11),VLOOKUP(J33,'Database(Primary)'!$L$5:$M$10,2,TRUE),IF(AND($F33="M",$E33&gt;=12),VLOOKUP(J33,'Database(Primary)'!$N$5:$O$10,2,TRUE),IF(AND($F33="F",$E33&lt;=6),VLOOKUP(J33,'Database(Primary)'!$P$5:$Q$10,2,TRUE),IF(AND($F33="F",$E33=7),VLOOKUP(J33,'Database(Primary)'!$R$5:$S$10,2,TRUE),IF(AND($F33="F",$E33=8),VLOOKUP(J33,'Database(Primary)'!$T$5:$U$10,2,TRUE),IF(AND($F33="F",$E33=9),VLOOKUP(J33,'Database(Primary)'!$V$5:$W$10,2,TRUE),IF(AND($F33="F",$E33=10),VLOOKUP(J33,'Database(Primary)'!$X$5:$Y$10,2,TRUE),IF(AND($F33="F",$E33=11),VLOOKUP(J33,'Database(Primary)'!$Z$5:$AA$10,2,TRUE),IF(AND($F33="F",$E33&gt;=12),VLOOKUP(J33,'Database(Primary)'!$AB$5:$AC$10,2,TRUE),0)))))))))))))))</f>
        <v>-1</v>
      </c>
      <c r="M33" s="38">
        <f>IF(L33="",-1,IF(AND($F33="M",$E33&lt;=6),VLOOKUP(L33,'Database(Primary)'!$B$12:$C$17,2,TRUE),IF(AND($F33="M",$E33=7),VLOOKUP(L33,'Database(Primary)'!$D$12:$E$17,2,TRUE),IF(AND($F33="M",$E33=8),VLOOKUP(L33,'Database(Primary)'!$F$12:$G$17,2,TRUE),IF(AND($F33="M",$E33=9),VLOOKUP(L33,'Database(Primary)'!$H$12:$I$17,2,TRUE),IF(AND($F33="M",$E33=10),VLOOKUP(L33,'Database(Primary)'!$J$12:$K$17,2,TRUE),IF(AND($F33="M",$E33=11),VLOOKUP(L33,'Database(Primary)'!$L$12:$M$17,2,TRUE),IF(AND($F33="M",$E33&gt;=12),VLOOKUP(L33,'Database(Primary)'!$N$12:$O$17,2,TRUE),IF(AND($F33="F",$E33&lt;=6),VLOOKUP(L33,'Database(Primary)'!$P$12:$Q$17,2,TRUE),IF(AND($F33="F",$E33=7),VLOOKUP(L33,'Database(Primary)'!$R$12:$S$17,2,TRUE),IF(AND($F33="F",$E33=8),VLOOKUP(L33,'Database(Primary)'!$T$12:$U$17,2,TRUE),IF(AND($F33="F",$E33=9),VLOOKUP(L33,'Database(Primary)'!$V$12:$W$17,2,TRUE),IF(AND($F33="F",$E33=10),VLOOKUP(L33,'Database(Primary)'!$X$12:$Y$17,2,TRUE),IF(AND($F33="F",$E33=11),VLOOKUP(L33,'Database(Primary)'!$Z$12:$AA$17,2,TRUE),IF(AND($F33="F",$E33&gt;=12),VLOOKUP(L33,'Database(Primary)'!$AB$12:$AC$17,2,TRUE),0)))))))))))))))</f>
        <v>-1</v>
      </c>
      <c r="O33" s="38">
        <f>IF(N33="",-1,IF(AND($F33="M",$E33&lt;=6),VLOOKUP(N33,'Database(Primary)'!$B$19:$C$24,2,TRUE),IF(AND($F33="M",$E33=7),VLOOKUP(N33,'Database(Primary)'!$D$19:$E$24,2,TRUE),IF(AND($F33="M",$E33=8),VLOOKUP(N33,'Database(Primary)'!$F$19:$G$24,2,TRUE),IF(AND($F33="M",$E33=9),VLOOKUP(N33,'Database(Primary)'!$H$19:$I$24,2,TRUE),IF(AND($F33="M",$E33=10),VLOOKUP(N33,'Database(Primary)'!$J$19:$K$24,2,TRUE),IF(AND($F33="M",$E33=11),VLOOKUP(N33,'Database(Primary)'!$L$19:$M$24,2,TRUE),IF(AND($F33="M",$E33&gt;=12),VLOOKUP(N33,'Database(Primary)'!$N$19:$O$24,2,TRUE),IF(AND($F33="F",$E33&lt;=6),VLOOKUP(N33,'Database(Primary)'!$P$19:$Q$24,2,TRUE),IF(AND($F33="F",$E33=7),VLOOKUP(N33,'Database(Primary)'!$R$19:$S$24,2,TRUE),IF(AND($F33="F",$E33=8),VLOOKUP(N33,'Database(Primary)'!$T$19:$U$24,2,TRUE),IF(AND($F33="F",$E33=9),VLOOKUP(N33,'Database(Primary)'!$V$19:$W$24,2,TRUE),IF(AND($F33="F",$E33=10),VLOOKUP(N33,'Database(Primary)'!$X$19:$Y$24,2,TRUE),IF(AND($F33="F",$E33=11),VLOOKUP(N33,'Database(Primary)'!$Z$19:$AA$24,2,TRUE),IF(AND($F33="F",$E33&gt;=12),VLOOKUP(N33,'Database(Primary)'!$AB$19:$AC$24,2,TRUE),0)))))))))))))))</f>
        <v>-1</v>
      </c>
      <c r="P33" s="6"/>
      <c r="Q33" s="38">
        <f>IF(P33="",-1,IF(AND($F33="M",$E33&lt;=6),VLOOKUP(P33,'Database(Primary)'!$B$26:$C$31,2,TRUE),IF(AND($F33="M",$E33=7),VLOOKUP(P33,'Database(Primary)'!$D$26:$E$31,2,TRUE),IF(AND($F33="M",$E33=8),VLOOKUP(P33,'Database(Primary)'!$F$26:$G$31,2,TRUE),IF(AND($F33="M",$E33=9),VLOOKUP(P33,'Database(Primary)'!$H$26:$I$31,2,TRUE),IF(AND($F33="M",$E33=10),VLOOKUP(P33,'Database(Primary)'!$J$26:$K$31,2,TRUE),IF(AND($F33="M",$E33=11),VLOOKUP(P33,'Database(Primary)'!$L$26:$M$31,2,TRUE),IF(AND($F33="M",$E33&gt;=12),VLOOKUP(P33,'Database(Primary)'!$N$26:$O$31,2,TRUE),IF(AND($F33="F",$E33&lt;=6),VLOOKUP(P33,'Database(Primary)'!$P$26:$Q$31,2,TRUE),IF(AND($F33="F",$E33=7),VLOOKUP(P33,'Database(Primary)'!$R$26:$S$31,2,TRUE),IF(AND($F33="F",$E33=8),VLOOKUP(P33,'Database(Primary)'!$T$26:$U$31,2,TRUE),IF(AND($F33="F",$E33=9),VLOOKUP(P33,'Database(Primary)'!$V$26:$W$31,2,TRUE),IF(AND($F33="F",$E33=10),VLOOKUP(P33,'Database(Primary)'!$X$26:$Y$31,2,TRUE),IF(AND($F33="F",$E33=11),VLOOKUP(P33,'Database(Primary)'!$Z$26:$AA$31,2,TRUE),IF(AND($F33="F",$E33&gt;=12),VLOOKUP(P33,'Database(Primary)'!$AB$26:$AC$31,2,TRUE),0)))))))))))))))</f>
        <v>-1</v>
      </c>
      <c r="S33" s="38">
        <f>IF(R33="",-1,IF(AND($F33="M",$E33&lt;=6),VLOOKUP(R33,'Database(Primary)'!$B$33:$C$38,2,TRUE),IF(AND($F33="M",$E33=7),VLOOKUP(R33,'Database(Primary)'!$D$33:$E$38,2,TRUE),IF(AND($F33="M",$E33=8),VLOOKUP(R33,'Database(Primary)'!$F$33:$G$38,2,TRUE),IF(AND($F33="M",$E33=9),VLOOKUP(R33,'Database(Primary)'!$H$33:$I$38,2,TRUE),IF(AND($F33="M",$E33=10),VLOOKUP(R33,'Database(Primary)'!$J$33:$K$38,2,TRUE),IF(AND($F33="M",$E33=11),VLOOKUP(R33,'Database(Primary)'!$L$33:$M$38,2,TRUE),IF(AND($F33="M",$E33&gt;=12),VLOOKUP(R33,'Database(Primary)'!$N$33:$O$38,2,TRUE),IF(AND($F33="F",$E33&lt;=6),VLOOKUP(R33,'Database(Primary)'!$P$33:$Q$38,2,TRUE),IF(AND($F33="F",$E33=7),VLOOKUP(R33,'Database(Primary)'!$R$33:$S$38,2,TRUE),IF(AND($F33="F",$E33=8),VLOOKUP(R33,'Database(Primary)'!$T$33:$U$38,2,TRUE),IF(AND($F33="F",$E33=9),VLOOKUP(R33,'Database(Primary)'!$V$33:$W$38,2,TRUE),IF(AND($F33="F",$E33=10),VLOOKUP(R33,'Database(Primary)'!$X$33:$Y$38,2,TRUE),IF(AND($F33="F",$E33=11),VLOOKUP(R33,'Database(Primary)'!$Z$33:$AA$38,2,TRUE),IF(AND($F33="F",$E33&gt;=12),VLOOKUP(R33,'Database(Primary)'!$AB$33:$AC$38,2,TRUE),0)))))))))))))))</f>
        <v>-1</v>
      </c>
      <c r="U33" s="38">
        <f>IF(T33="",-1,IF(AND($F33="M",$E33&lt;=6),VLOOKUP(T33,'Database(Primary)'!$B$40:$C$45,2,TRUE),IF(AND($F33="M",$E33=7),VLOOKUP(T33,'Database(Primary)'!$D$40:$E$45,2,TRUE),IF(AND($F33="M",$E33=8),VLOOKUP(T33,'Database(Primary)'!$F$40:$G$45,2,TRUE),IF(AND($F33="M",$E33=9),VLOOKUP(T33,'Database(Primary)'!$H$40:$I$45,2,TRUE),IF(AND($F33="M",$E33=10),VLOOKUP(T33,'Database(Primary)'!$J$40:$K$45,2,TRUE),IF(AND($F33="M",$E33=11),VLOOKUP(T33,'Database(Primary)'!$L$40:$M$45,2,TRUE),IF(AND($F33="M",$E33&gt;=12),VLOOKUP(T33,'Database(Primary)'!$N$40:$O$45,2,TRUE),IF(AND($F33="F",$E33&lt;=6),VLOOKUP(T33,'Database(Primary)'!$P$40:$Q$45,2,TRUE),IF(AND($F33="F",$E33=7),VLOOKUP(T33,'Database(Primary)'!$R$40:$S$45,2,TRUE),IF(AND($F33="F",$E33=8),VLOOKUP(T33,'Database(Primary)'!$T$40:$U$45,2,TRUE),IF(AND($F33="F",$E33=9),VLOOKUP(T33,'Database(Primary)'!$V$40:$W$45,2,TRUE),IF(AND($F33="F",$E33=10),VLOOKUP(T33,'Database(Primary)'!$X$40:$Y$45,2,TRUE),IF(AND($F33="F",$E33=11),VLOOKUP(T33,'Database(Primary)'!$Z$40:$AA$45,2,TRUE),IF(AND($F33="F",$E33&gt;=12),VLOOKUP(T33,'Database(Primary)'!$AB$40:$AC$45,2,TRUE),0)))))))))))))))</f>
        <v>-1</v>
      </c>
      <c r="V33" s="44">
        <f t="shared" si="1"/>
        <v>-1</v>
      </c>
      <c r="W33" s="45">
        <f t="shared" si="2"/>
        <v>-1</v>
      </c>
      <c r="X33" s="45">
        <f t="shared" si="3"/>
        <v>-1</v>
      </c>
      <c r="Y33" s="45">
        <f t="shared" si="4"/>
        <v>-1</v>
      </c>
      <c r="Z33" s="45">
        <f t="shared" si="8"/>
        <v>6</v>
      </c>
      <c r="AA33" s="45">
        <f t="shared" si="5"/>
        <v>-4</v>
      </c>
      <c r="AB33" s="45">
        <f t="shared" si="6"/>
        <v>-4</v>
      </c>
      <c r="AC33" s="46" t="str">
        <f t="shared" si="7"/>
        <v>None</v>
      </c>
    </row>
    <row r="34" spans="3:29" x14ac:dyDescent="0.25">
      <c r="C34" s="61"/>
      <c r="D34" s="61"/>
      <c r="E34" s="57">
        <f t="shared" si="0"/>
        <v>0</v>
      </c>
      <c r="K34" s="38">
        <f>IF(J34="",-1,IF(AND($F34="M",$E34&lt;=6),VLOOKUP(J34,'Database(Primary)'!$B$5:$C$10,2,TRUE),IF(AND($F34="M",$E34=7),VLOOKUP(J34,'Database(Primary)'!$D$5:$E$10,2,TRUE),IF(AND($F34="M",$E34=8),VLOOKUP(J34,'Database(Primary)'!$F$5:$G$10,2,TRUE),IF(AND($F34="M",$E34=9),VLOOKUP(J34,'Database(Primary)'!$H$5:$I$10,2,TRUE),IF(AND($F34="M",$E34=10),VLOOKUP(J34,'Database(Primary)'!$J$5:$K$10,2,TRUE),IF(AND($F34="M",$E34=11),VLOOKUP(J34,'Database(Primary)'!$L$5:$M$10,2,TRUE),IF(AND($F34="M",$E34&gt;=12),VLOOKUP(J34,'Database(Primary)'!$N$5:$O$10,2,TRUE),IF(AND($F34="F",$E34&lt;=6),VLOOKUP(J34,'Database(Primary)'!$P$5:$Q$10,2,TRUE),IF(AND($F34="F",$E34=7),VLOOKUP(J34,'Database(Primary)'!$R$5:$S$10,2,TRUE),IF(AND($F34="F",$E34=8),VLOOKUP(J34,'Database(Primary)'!$T$5:$U$10,2,TRUE),IF(AND($F34="F",$E34=9),VLOOKUP(J34,'Database(Primary)'!$V$5:$W$10,2,TRUE),IF(AND($F34="F",$E34=10),VLOOKUP(J34,'Database(Primary)'!$X$5:$Y$10,2,TRUE),IF(AND($F34="F",$E34=11),VLOOKUP(J34,'Database(Primary)'!$Z$5:$AA$10,2,TRUE),IF(AND($F34="F",$E34&gt;=12),VLOOKUP(J34,'Database(Primary)'!$AB$5:$AC$10,2,TRUE),0)))))))))))))))</f>
        <v>-1</v>
      </c>
      <c r="M34" s="38">
        <f>IF(L34="",-1,IF(AND($F34="M",$E34&lt;=6),VLOOKUP(L34,'Database(Primary)'!$B$12:$C$17,2,TRUE),IF(AND($F34="M",$E34=7),VLOOKUP(L34,'Database(Primary)'!$D$12:$E$17,2,TRUE),IF(AND($F34="M",$E34=8),VLOOKUP(L34,'Database(Primary)'!$F$12:$G$17,2,TRUE),IF(AND($F34="M",$E34=9),VLOOKUP(L34,'Database(Primary)'!$H$12:$I$17,2,TRUE),IF(AND($F34="M",$E34=10),VLOOKUP(L34,'Database(Primary)'!$J$12:$K$17,2,TRUE),IF(AND($F34="M",$E34=11),VLOOKUP(L34,'Database(Primary)'!$L$12:$M$17,2,TRUE),IF(AND($F34="M",$E34&gt;=12),VLOOKUP(L34,'Database(Primary)'!$N$12:$O$17,2,TRUE),IF(AND($F34="F",$E34&lt;=6),VLOOKUP(L34,'Database(Primary)'!$P$12:$Q$17,2,TRUE),IF(AND($F34="F",$E34=7),VLOOKUP(L34,'Database(Primary)'!$R$12:$S$17,2,TRUE),IF(AND($F34="F",$E34=8),VLOOKUP(L34,'Database(Primary)'!$T$12:$U$17,2,TRUE),IF(AND($F34="F",$E34=9),VLOOKUP(L34,'Database(Primary)'!$V$12:$W$17,2,TRUE),IF(AND($F34="F",$E34=10),VLOOKUP(L34,'Database(Primary)'!$X$12:$Y$17,2,TRUE),IF(AND($F34="F",$E34=11),VLOOKUP(L34,'Database(Primary)'!$Z$12:$AA$17,2,TRUE),IF(AND($F34="F",$E34&gt;=12),VLOOKUP(L34,'Database(Primary)'!$AB$12:$AC$17,2,TRUE),0)))))))))))))))</f>
        <v>-1</v>
      </c>
      <c r="O34" s="38">
        <f>IF(N34="",-1,IF(AND($F34="M",$E34&lt;=6),VLOOKUP(N34,'Database(Primary)'!$B$19:$C$24,2,TRUE),IF(AND($F34="M",$E34=7),VLOOKUP(N34,'Database(Primary)'!$D$19:$E$24,2,TRUE),IF(AND($F34="M",$E34=8),VLOOKUP(N34,'Database(Primary)'!$F$19:$G$24,2,TRUE),IF(AND($F34="M",$E34=9),VLOOKUP(N34,'Database(Primary)'!$H$19:$I$24,2,TRUE),IF(AND($F34="M",$E34=10),VLOOKUP(N34,'Database(Primary)'!$J$19:$K$24,2,TRUE),IF(AND($F34="M",$E34=11),VLOOKUP(N34,'Database(Primary)'!$L$19:$M$24,2,TRUE),IF(AND($F34="M",$E34&gt;=12),VLOOKUP(N34,'Database(Primary)'!$N$19:$O$24,2,TRUE),IF(AND($F34="F",$E34&lt;=6),VLOOKUP(N34,'Database(Primary)'!$P$19:$Q$24,2,TRUE),IF(AND($F34="F",$E34=7),VLOOKUP(N34,'Database(Primary)'!$R$19:$S$24,2,TRUE),IF(AND($F34="F",$E34=8),VLOOKUP(N34,'Database(Primary)'!$T$19:$U$24,2,TRUE),IF(AND($F34="F",$E34=9),VLOOKUP(N34,'Database(Primary)'!$V$19:$W$24,2,TRUE),IF(AND($F34="F",$E34=10),VLOOKUP(N34,'Database(Primary)'!$X$19:$Y$24,2,TRUE),IF(AND($F34="F",$E34=11),VLOOKUP(N34,'Database(Primary)'!$Z$19:$AA$24,2,TRUE),IF(AND($F34="F",$E34&gt;=12),VLOOKUP(N34,'Database(Primary)'!$AB$19:$AC$24,2,TRUE),0)))))))))))))))</f>
        <v>-1</v>
      </c>
      <c r="P34" s="6"/>
      <c r="Q34" s="38">
        <f>IF(P34="",-1,IF(AND($F34="M",$E34&lt;=6),VLOOKUP(P34,'Database(Primary)'!$B$26:$C$31,2,TRUE),IF(AND($F34="M",$E34=7),VLOOKUP(P34,'Database(Primary)'!$D$26:$E$31,2,TRUE),IF(AND($F34="M",$E34=8),VLOOKUP(P34,'Database(Primary)'!$F$26:$G$31,2,TRUE),IF(AND($F34="M",$E34=9),VLOOKUP(P34,'Database(Primary)'!$H$26:$I$31,2,TRUE),IF(AND($F34="M",$E34=10),VLOOKUP(P34,'Database(Primary)'!$J$26:$K$31,2,TRUE),IF(AND($F34="M",$E34=11),VLOOKUP(P34,'Database(Primary)'!$L$26:$M$31,2,TRUE),IF(AND($F34="M",$E34&gt;=12),VLOOKUP(P34,'Database(Primary)'!$N$26:$O$31,2,TRUE),IF(AND($F34="F",$E34&lt;=6),VLOOKUP(P34,'Database(Primary)'!$P$26:$Q$31,2,TRUE),IF(AND($F34="F",$E34=7),VLOOKUP(P34,'Database(Primary)'!$R$26:$S$31,2,TRUE),IF(AND($F34="F",$E34=8),VLOOKUP(P34,'Database(Primary)'!$T$26:$U$31,2,TRUE),IF(AND($F34="F",$E34=9),VLOOKUP(P34,'Database(Primary)'!$V$26:$W$31,2,TRUE),IF(AND($F34="F",$E34=10),VLOOKUP(P34,'Database(Primary)'!$X$26:$Y$31,2,TRUE),IF(AND($F34="F",$E34=11),VLOOKUP(P34,'Database(Primary)'!$Z$26:$AA$31,2,TRUE),IF(AND($F34="F",$E34&gt;=12),VLOOKUP(P34,'Database(Primary)'!$AB$26:$AC$31,2,TRUE),0)))))))))))))))</f>
        <v>-1</v>
      </c>
      <c r="S34" s="38">
        <f>IF(R34="",-1,IF(AND($F34="M",$E34&lt;=6),VLOOKUP(R34,'Database(Primary)'!$B$33:$C$38,2,TRUE),IF(AND($F34="M",$E34=7),VLOOKUP(R34,'Database(Primary)'!$D$33:$E$38,2,TRUE),IF(AND($F34="M",$E34=8),VLOOKUP(R34,'Database(Primary)'!$F$33:$G$38,2,TRUE),IF(AND($F34="M",$E34=9),VLOOKUP(R34,'Database(Primary)'!$H$33:$I$38,2,TRUE),IF(AND($F34="M",$E34=10),VLOOKUP(R34,'Database(Primary)'!$J$33:$K$38,2,TRUE),IF(AND($F34="M",$E34=11),VLOOKUP(R34,'Database(Primary)'!$L$33:$M$38,2,TRUE),IF(AND($F34="M",$E34&gt;=12),VLOOKUP(R34,'Database(Primary)'!$N$33:$O$38,2,TRUE),IF(AND($F34="F",$E34&lt;=6),VLOOKUP(R34,'Database(Primary)'!$P$33:$Q$38,2,TRUE),IF(AND($F34="F",$E34=7),VLOOKUP(R34,'Database(Primary)'!$R$33:$S$38,2,TRUE),IF(AND($F34="F",$E34=8),VLOOKUP(R34,'Database(Primary)'!$T$33:$U$38,2,TRUE),IF(AND($F34="F",$E34=9),VLOOKUP(R34,'Database(Primary)'!$V$33:$W$38,2,TRUE),IF(AND($F34="F",$E34=10),VLOOKUP(R34,'Database(Primary)'!$X$33:$Y$38,2,TRUE),IF(AND($F34="F",$E34=11),VLOOKUP(R34,'Database(Primary)'!$Z$33:$AA$38,2,TRUE),IF(AND($F34="F",$E34&gt;=12),VLOOKUP(R34,'Database(Primary)'!$AB$33:$AC$38,2,TRUE),0)))))))))))))))</f>
        <v>-1</v>
      </c>
      <c r="U34" s="38">
        <f>IF(T34="",-1,IF(AND($F34="M",$E34&lt;=6),VLOOKUP(T34,'Database(Primary)'!$B$40:$C$45,2,TRUE),IF(AND($F34="M",$E34=7),VLOOKUP(T34,'Database(Primary)'!$D$40:$E$45,2,TRUE),IF(AND($F34="M",$E34=8),VLOOKUP(T34,'Database(Primary)'!$F$40:$G$45,2,TRUE),IF(AND($F34="M",$E34=9),VLOOKUP(T34,'Database(Primary)'!$H$40:$I$45,2,TRUE),IF(AND($F34="M",$E34=10),VLOOKUP(T34,'Database(Primary)'!$J$40:$K$45,2,TRUE),IF(AND($F34="M",$E34=11),VLOOKUP(T34,'Database(Primary)'!$L$40:$M$45,2,TRUE),IF(AND($F34="M",$E34&gt;=12),VLOOKUP(T34,'Database(Primary)'!$N$40:$O$45,2,TRUE),IF(AND($F34="F",$E34&lt;=6),VLOOKUP(T34,'Database(Primary)'!$P$40:$Q$45,2,TRUE),IF(AND($F34="F",$E34=7),VLOOKUP(T34,'Database(Primary)'!$R$40:$S$45,2,TRUE),IF(AND($F34="F",$E34=8),VLOOKUP(T34,'Database(Primary)'!$T$40:$U$45,2,TRUE),IF(AND($F34="F",$E34=9),VLOOKUP(T34,'Database(Primary)'!$V$40:$W$45,2,TRUE),IF(AND($F34="F",$E34=10),VLOOKUP(T34,'Database(Primary)'!$X$40:$Y$45,2,TRUE),IF(AND($F34="F",$E34=11),VLOOKUP(T34,'Database(Primary)'!$Z$40:$AA$45,2,TRUE),IF(AND($F34="F",$E34&gt;=12),VLOOKUP(T34,'Database(Primary)'!$AB$40:$AC$45,2,TRUE),0)))))))))))))))</f>
        <v>-1</v>
      </c>
      <c r="V34" s="44">
        <f t="shared" si="1"/>
        <v>-1</v>
      </c>
      <c r="W34" s="45">
        <f t="shared" si="2"/>
        <v>-1</v>
      </c>
      <c r="X34" s="45">
        <f t="shared" si="3"/>
        <v>-1</v>
      </c>
      <c r="Y34" s="45">
        <f t="shared" si="4"/>
        <v>-1</v>
      </c>
      <c r="Z34" s="45">
        <f t="shared" si="8"/>
        <v>6</v>
      </c>
      <c r="AA34" s="45">
        <f t="shared" si="5"/>
        <v>-4</v>
      </c>
      <c r="AB34" s="45">
        <f t="shared" si="6"/>
        <v>-4</v>
      </c>
      <c r="AC34" s="46" t="str">
        <f t="shared" si="7"/>
        <v>None</v>
      </c>
    </row>
    <row r="35" spans="3:29" x14ac:dyDescent="0.25">
      <c r="C35" s="61"/>
      <c r="D35" s="61"/>
      <c r="E35" s="57">
        <f t="shared" si="0"/>
        <v>0</v>
      </c>
      <c r="K35" s="38">
        <f>IF(J35="",-1,IF(AND($F35="M",$E35&lt;=6),VLOOKUP(J35,'Database(Primary)'!$B$5:$C$10,2,TRUE),IF(AND($F35="M",$E35=7),VLOOKUP(J35,'Database(Primary)'!$D$5:$E$10,2,TRUE),IF(AND($F35="M",$E35=8),VLOOKUP(J35,'Database(Primary)'!$F$5:$G$10,2,TRUE),IF(AND($F35="M",$E35=9),VLOOKUP(J35,'Database(Primary)'!$H$5:$I$10,2,TRUE),IF(AND($F35="M",$E35=10),VLOOKUP(J35,'Database(Primary)'!$J$5:$K$10,2,TRUE),IF(AND($F35="M",$E35=11),VLOOKUP(J35,'Database(Primary)'!$L$5:$M$10,2,TRUE),IF(AND($F35="M",$E35&gt;=12),VLOOKUP(J35,'Database(Primary)'!$N$5:$O$10,2,TRUE),IF(AND($F35="F",$E35&lt;=6),VLOOKUP(J35,'Database(Primary)'!$P$5:$Q$10,2,TRUE),IF(AND($F35="F",$E35=7),VLOOKUP(J35,'Database(Primary)'!$R$5:$S$10,2,TRUE),IF(AND($F35="F",$E35=8),VLOOKUP(J35,'Database(Primary)'!$T$5:$U$10,2,TRUE),IF(AND($F35="F",$E35=9),VLOOKUP(J35,'Database(Primary)'!$V$5:$W$10,2,TRUE),IF(AND($F35="F",$E35=10),VLOOKUP(J35,'Database(Primary)'!$X$5:$Y$10,2,TRUE),IF(AND($F35="F",$E35=11),VLOOKUP(J35,'Database(Primary)'!$Z$5:$AA$10,2,TRUE),IF(AND($F35="F",$E35&gt;=12),VLOOKUP(J35,'Database(Primary)'!$AB$5:$AC$10,2,TRUE),0)))))))))))))))</f>
        <v>-1</v>
      </c>
      <c r="M35" s="38">
        <f>IF(L35="",-1,IF(AND($F35="M",$E35&lt;=6),VLOOKUP(L35,'Database(Primary)'!$B$12:$C$17,2,TRUE),IF(AND($F35="M",$E35=7),VLOOKUP(L35,'Database(Primary)'!$D$12:$E$17,2,TRUE),IF(AND($F35="M",$E35=8),VLOOKUP(L35,'Database(Primary)'!$F$12:$G$17,2,TRUE),IF(AND($F35="M",$E35=9),VLOOKUP(L35,'Database(Primary)'!$H$12:$I$17,2,TRUE),IF(AND($F35="M",$E35=10),VLOOKUP(L35,'Database(Primary)'!$J$12:$K$17,2,TRUE),IF(AND($F35="M",$E35=11),VLOOKUP(L35,'Database(Primary)'!$L$12:$M$17,2,TRUE),IF(AND($F35="M",$E35&gt;=12),VLOOKUP(L35,'Database(Primary)'!$N$12:$O$17,2,TRUE),IF(AND($F35="F",$E35&lt;=6),VLOOKUP(L35,'Database(Primary)'!$P$12:$Q$17,2,TRUE),IF(AND($F35="F",$E35=7),VLOOKUP(L35,'Database(Primary)'!$R$12:$S$17,2,TRUE),IF(AND($F35="F",$E35=8),VLOOKUP(L35,'Database(Primary)'!$T$12:$U$17,2,TRUE),IF(AND($F35="F",$E35=9),VLOOKUP(L35,'Database(Primary)'!$V$12:$W$17,2,TRUE),IF(AND($F35="F",$E35=10),VLOOKUP(L35,'Database(Primary)'!$X$12:$Y$17,2,TRUE),IF(AND($F35="F",$E35=11),VLOOKUP(L35,'Database(Primary)'!$Z$12:$AA$17,2,TRUE),IF(AND($F35="F",$E35&gt;=12),VLOOKUP(L35,'Database(Primary)'!$AB$12:$AC$17,2,TRUE),0)))))))))))))))</f>
        <v>-1</v>
      </c>
      <c r="O35" s="38">
        <f>IF(N35="",-1,IF(AND($F35="M",$E35&lt;=6),VLOOKUP(N35,'Database(Primary)'!$B$19:$C$24,2,TRUE),IF(AND($F35="M",$E35=7),VLOOKUP(N35,'Database(Primary)'!$D$19:$E$24,2,TRUE),IF(AND($F35="M",$E35=8),VLOOKUP(N35,'Database(Primary)'!$F$19:$G$24,2,TRUE),IF(AND($F35="M",$E35=9),VLOOKUP(N35,'Database(Primary)'!$H$19:$I$24,2,TRUE),IF(AND($F35="M",$E35=10),VLOOKUP(N35,'Database(Primary)'!$J$19:$K$24,2,TRUE),IF(AND($F35="M",$E35=11),VLOOKUP(N35,'Database(Primary)'!$L$19:$M$24,2,TRUE),IF(AND($F35="M",$E35&gt;=12),VLOOKUP(N35,'Database(Primary)'!$N$19:$O$24,2,TRUE),IF(AND($F35="F",$E35&lt;=6),VLOOKUP(N35,'Database(Primary)'!$P$19:$Q$24,2,TRUE),IF(AND($F35="F",$E35=7),VLOOKUP(N35,'Database(Primary)'!$R$19:$S$24,2,TRUE),IF(AND($F35="F",$E35=8),VLOOKUP(N35,'Database(Primary)'!$T$19:$U$24,2,TRUE),IF(AND($F35="F",$E35=9),VLOOKUP(N35,'Database(Primary)'!$V$19:$W$24,2,TRUE),IF(AND($F35="F",$E35=10),VLOOKUP(N35,'Database(Primary)'!$X$19:$Y$24,2,TRUE),IF(AND($F35="F",$E35=11),VLOOKUP(N35,'Database(Primary)'!$Z$19:$AA$24,2,TRUE),IF(AND($F35="F",$E35&gt;=12),VLOOKUP(N35,'Database(Primary)'!$AB$19:$AC$24,2,TRUE),0)))))))))))))))</f>
        <v>-1</v>
      </c>
      <c r="P35" s="6"/>
      <c r="Q35" s="38">
        <f>IF(P35="",-1,IF(AND($F35="M",$E35&lt;=6),VLOOKUP(P35,'Database(Primary)'!$B$26:$C$31,2,TRUE),IF(AND($F35="M",$E35=7),VLOOKUP(P35,'Database(Primary)'!$D$26:$E$31,2,TRUE),IF(AND($F35="M",$E35=8),VLOOKUP(P35,'Database(Primary)'!$F$26:$G$31,2,TRUE),IF(AND($F35="M",$E35=9),VLOOKUP(P35,'Database(Primary)'!$H$26:$I$31,2,TRUE),IF(AND($F35="M",$E35=10),VLOOKUP(P35,'Database(Primary)'!$J$26:$K$31,2,TRUE),IF(AND($F35="M",$E35=11),VLOOKUP(P35,'Database(Primary)'!$L$26:$M$31,2,TRUE),IF(AND($F35="M",$E35&gt;=12),VLOOKUP(P35,'Database(Primary)'!$N$26:$O$31,2,TRUE),IF(AND($F35="F",$E35&lt;=6),VLOOKUP(P35,'Database(Primary)'!$P$26:$Q$31,2,TRUE),IF(AND($F35="F",$E35=7),VLOOKUP(P35,'Database(Primary)'!$R$26:$S$31,2,TRUE),IF(AND($F35="F",$E35=8),VLOOKUP(P35,'Database(Primary)'!$T$26:$U$31,2,TRUE),IF(AND($F35="F",$E35=9),VLOOKUP(P35,'Database(Primary)'!$V$26:$W$31,2,TRUE),IF(AND($F35="F",$E35=10),VLOOKUP(P35,'Database(Primary)'!$X$26:$Y$31,2,TRUE),IF(AND($F35="F",$E35=11),VLOOKUP(P35,'Database(Primary)'!$Z$26:$AA$31,2,TRUE),IF(AND($F35="F",$E35&gt;=12),VLOOKUP(P35,'Database(Primary)'!$AB$26:$AC$31,2,TRUE),0)))))))))))))))</f>
        <v>-1</v>
      </c>
      <c r="S35" s="38">
        <f>IF(R35="",-1,IF(AND($F35="M",$E35&lt;=6),VLOOKUP(R35,'Database(Primary)'!$B$33:$C$38,2,TRUE),IF(AND($F35="M",$E35=7),VLOOKUP(R35,'Database(Primary)'!$D$33:$E$38,2,TRUE),IF(AND($F35="M",$E35=8),VLOOKUP(R35,'Database(Primary)'!$F$33:$G$38,2,TRUE),IF(AND($F35="M",$E35=9),VLOOKUP(R35,'Database(Primary)'!$H$33:$I$38,2,TRUE),IF(AND($F35="M",$E35=10),VLOOKUP(R35,'Database(Primary)'!$J$33:$K$38,2,TRUE),IF(AND($F35="M",$E35=11),VLOOKUP(R35,'Database(Primary)'!$L$33:$M$38,2,TRUE),IF(AND($F35="M",$E35&gt;=12),VLOOKUP(R35,'Database(Primary)'!$N$33:$O$38,2,TRUE),IF(AND($F35="F",$E35&lt;=6),VLOOKUP(R35,'Database(Primary)'!$P$33:$Q$38,2,TRUE),IF(AND($F35="F",$E35=7),VLOOKUP(R35,'Database(Primary)'!$R$33:$S$38,2,TRUE),IF(AND($F35="F",$E35=8),VLOOKUP(R35,'Database(Primary)'!$T$33:$U$38,2,TRUE),IF(AND($F35="F",$E35=9),VLOOKUP(R35,'Database(Primary)'!$V$33:$W$38,2,TRUE),IF(AND($F35="F",$E35=10),VLOOKUP(R35,'Database(Primary)'!$X$33:$Y$38,2,TRUE),IF(AND($F35="F",$E35=11),VLOOKUP(R35,'Database(Primary)'!$Z$33:$AA$38,2,TRUE),IF(AND($F35="F",$E35&gt;=12),VLOOKUP(R35,'Database(Primary)'!$AB$33:$AC$38,2,TRUE),0)))))))))))))))</f>
        <v>-1</v>
      </c>
      <c r="U35" s="38">
        <f>IF(T35="",-1,IF(AND($F35="M",$E35&lt;=6),VLOOKUP(T35,'Database(Primary)'!$B$40:$C$45,2,TRUE),IF(AND($F35="M",$E35=7),VLOOKUP(T35,'Database(Primary)'!$D$40:$E$45,2,TRUE),IF(AND($F35="M",$E35=8),VLOOKUP(T35,'Database(Primary)'!$F$40:$G$45,2,TRUE),IF(AND($F35="M",$E35=9),VLOOKUP(T35,'Database(Primary)'!$H$40:$I$45,2,TRUE),IF(AND($F35="M",$E35=10),VLOOKUP(T35,'Database(Primary)'!$J$40:$K$45,2,TRUE),IF(AND($F35="M",$E35=11),VLOOKUP(T35,'Database(Primary)'!$L$40:$M$45,2,TRUE),IF(AND($F35="M",$E35&gt;=12),VLOOKUP(T35,'Database(Primary)'!$N$40:$O$45,2,TRUE),IF(AND($F35="F",$E35&lt;=6),VLOOKUP(T35,'Database(Primary)'!$P$40:$Q$45,2,TRUE),IF(AND($F35="F",$E35=7),VLOOKUP(T35,'Database(Primary)'!$R$40:$S$45,2,TRUE),IF(AND($F35="F",$E35=8),VLOOKUP(T35,'Database(Primary)'!$T$40:$U$45,2,TRUE),IF(AND($F35="F",$E35=9),VLOOKUP(T35,'Database(Primary)'!$V$40:$W$45,2,TRUE),IF(AND($F35="F",$E35=10),VLOOKUP(T35,'Database(Primary)'!$X$40:$Y$45,2,TRUE),IF(AND($F35="F",$E35=11),VLOOKUP(T35,'Database(Primary)'!$Z$40:$AA$45,2,TRUE),IF(AND($F35="F",$E35&gt;=12),VLOOKUP(T35,'Database(Primary)'!$AB$40:$AC$45,2,TRUE),0)))))))))))))))</f>
        <v>-1</v>
      </c>
      <c r="V35" s="44">
        <f t="shared" si="1"/>
        <v>-1</v>
      </c>
      <c r="W35" s="45">
        <f t="shared" si="2"/>
        <v>-1</v>
      </c>
      <c r="X35" s="45">
        <f t="shared" si="3"/>
        <v>-1</v>
      </c>
      <c r="Y35" s="45">
        <f t="shared" si="4"/>
        <v>-1</v>
      </c>
      <c r="Z35" s="45">
        <f t="shared" si="8"/>
        <v>6</v>
      </c>
      <c r="AA35" s="45">
        <f t="shared" si="5"/>
        <v>-4</v>
      </c>
      <c r="AB35" s="45">
        <f t="shared" si="6"/>
        <v>-4</v>
      </c>
      <c r="AC35" s="46" t="str">
        <f t="shared" si="7"/>
        <v>None</v>
      </c>
    </row>
    <row r="36" spans="3:29" x14ac:dyDescent="0.25">
      <c r="C36" s="61"/>
      <c r="D36" s="61"/>
      <c r="E36" s="57">
        <f t="shared" si="0"/>
        <v>0</v>
      </c>
      <c r="K36" s="38">
        <f>IF(J36="",-1,IF(AND($F36="M",$E36&lt;=6),VLOOKUP(J36,'Database(Primary)'!$B$5:$C$10,2,TRUE),IF(AND($F36="M",$E36=7),VLOOKUP(J36,'Database(Primary)'!$D$5:$E$10,2,TRUE),IF(AND($F36="M",$E36=8),VLOOKUP(J36,'Database(Primary)'!$F$5:$G$10,2,TRUE),IF(AND($F36="M",$E36=9),VLOOKUP(J36,'Database(Primary)'!$H$5:$I$10,2,TRUE),IF(AND($F36="M",$E36=10),VLOOKUP(J36,'Database(Primary)'!$J$5:$K$10,2,TRUE),IF(AND($F36="M",$E36=11),VLOOKUP(J36,'Database(Primary)'!$L$5:$M$10,2,TRUE),IF(AND($F36="M",$E36&gt;=12),VLOOKUP(J36,'Database(Primary)'!$N$5:$O$10,2,TRUE),IF(AND($F36="F",$E36&lt;=6),VLOOKUP(J36,'Database(Primary)'!$P$5:$Q$10,2,TRUE),IF(AND($F36="F",$E36=7),VLOOKUP(J36,'Database(Primary)'!$R$5:$S$10,2,TRUE),IF(AND($F36="F",$E36=8),VLOOKUP(J36,'Database(Primary)'!$T$5:$U$10,2,TRUE),IF(AND($F36="F",$E36=9),VLOOKUP(J36,'Database(Primary)'!$V$5:$W$10,2,TRUE),IF(AND($F36="F",$E36=10),VLOOKUP(J36,'Database(Primary)'!$X$5:$Y$10,2,TRUE),IF(AND($F36="F",$E36=11),VLOOKUP(J36,'Database(Primary)'!$Z$5:$AA$10,2,TRUE),IF(AND($F36="F",$E36&gt;=12),VLOOKUP(J36,'Database(Primary)'!$AB$5:$AC$10,2,TRUE),0)))))))))))))))</f>
        <v>-1</v>
      </c>
      <c r="M36" s="38">
        <f>IF(L36="",-1,IF(AND($F36="M",$E36&lt;=6),VLOOKUP(L36,'Database(Primary)'!$B$12:$C$17,2,TRUE),IF(AND($F36="M",$E36=7),VLOOKUP(L36,'Database(Primary)'!$D$12:$E$17,2,TRUE),IF(AND($F36="M",$E36=8),VLOOKUP(L36,'Database(Primary)'!$F$12:$G$17,2,TRUE),IF(AND($F36="M",$E36=9),VLOOKUP(L36,'Database(Primary)'!$H$12:$I$17,2,TRUE),IF(AND($F36="M",$E36=10),VLOOKUP(L36,'Database(Primary)'!$J$12:$K$17,2,TRUE),IF(AND($F36="M",$E36=11),VLOOKUP(L36,'Database(Primary)'!$L$12:$M$17,2,TRUE),IF(AND($F36="M",$E36&gt;=12),VLOOKUP(L36,'Database(Primary)'!$N$12:$O$17,2,TRUE),IF(AND($F36="F",$E36&lt;=6),VLOOKUP(L36,'Database(Primary)'!$P$12:$Q$17,2,TRUE),IF(AND($F36="F",$E36=7),VLOOKUP(L36,'Database(Primary)'!$R$12:$S$17,2,TRUE),IF(AND($F36="F",$E36=8),VLOOKUP(L36,'Database(Primary)'!$T$12:$U$17,2,TRUE),IF(AND($F36="F",$E36=9),VLOOKUP(L36,'Database(Primary)'!$V$12:$W$17,2,TRUE),IF(AND($F36="F",$E36=10),VLOOKUP(L36,'Database(Primary)'!$X$12:$Y$17,2,TRUE),IF(AND($F36="F",$E36=11),VLOOKUP(L36,'Database(Primary)'!$Z$12:$AA$17,2,TRUE),IF(AND($F36="F",$E36&gt;=12),VLOOKUP(L36,'Database(Primary)'!$AB$12:$AC$17,2,TRUE),0)))))))))))))))</f>
        <v>-1</v>
      </c>
      <c r="O36" s="38">
        <f>IF(N36="",-1,IF(AND($F36="M",$E36&lt;=6),VLOOKUP(N36,'Database(Primary)'!$B$19:$C$24,2,TRUE),IF(AND($F36="M",$E36=7),VLOOKUP(N36,'Database(Primary)'!$D$19:$E$24,2,TRUE),IF(AND($F36="M",$E36=8),VLOOKUP(N36,'Database(Primary)'!$F$19:$G$24,2,TRUE),IF(AND($F36="M",$E36=9),VLOOKUP(N36,'Database(Primary)'!$H$19:$I$24,2,TRUE),IF(AND($F36="M",$E36=10),VLOOKUP(N36,'Database(Primary)'!$J$19:$K$24,2,TRUE),IF(AND($F36="M",$E36=11),VLOOKUP(N36,'Database(Primary)'!$L$19:$M$24,2,TRUE),IF(AND($F36="M",$E36&gt;=12),VLOOKUP(N36,'Database(Primary)'!$N$19:$O$24,2,TRUE),IF(AND($F36="F",$E36&lt;=6),VLOOKUP(N36,'Database(Primary)'!$P$19:$Q$24,2,TRUE),IF(AND($F36="F",$E36=7),VLOOKUP(N36,'Database(Primary)'!$R$19:$S$24,2,TRUE),IF(AND($F36="F",$E36=8),VLOOKUP(N36,'Database(Primary)'!$T$19:$U$24,2,TRUE),IF(AND($F36="F",$E36=9),VLOOKUP(N36,'Database(Primary)'!$V$19:$W$24,2,TRUE),IF(AND($F36="F",$E36=10),VLOOKUP(N36,'Database(Primary)'!$X$19:$Y$24,2,TRUE),IF(AND($F36="F",$E36=11),VLOOKUP(N36,'Database(Primary)'!$Z$19:$AA$24,2,TRUE),IF(AND($F36="F",$E36&gt;=12),VLOOKUP(N36,'Database(Primary)'!$AB$19:$AC$24,2,TRUE),0)))))))))))))))</f>
        <v>-1</v>
      </c>
      <c r="P36" s="6"/>
      <c r="Q36" s="38">
        <f>IF(P36="",-1,IF(AND($F36="M",$E36&lt;=6),VLOOKUP(P36,'Database(Primary)'!$B$26:$C$31,2,TRUE),IF(AND($F36="M",$E36=7),VLOOKUP(P36,'Database(Primary)'!$D$26:$E$31,2,TRUE),IF(AND($F36="M",$E36=8),VLOOKUP(P36,'Database(Primary)'!$F$26:$G$31,2,TRUE),IF(AND($F36="M",$E36=9),VLOOKUP(P36,'Database(Primary)'!$H$26:$I$31,2,TRUE),IF(AND($F36="M",$E36=10),VLOOKUP(P36,'Database(Primary)'!$J$26:$K$31,2,TRUE),IF(AND($F36="M",$E36=11),VLOOKUP(P36,'Database(Primary)'!$L$26:$M$31,2,TRUE),IF(AND($F36="M",$E36&gt;=12),VLOOKUP(P36,'Database(Primary)'!$N$26:$O$31,2,TRUE),IF(AND($F36="F",$E36&lt;=6),VLOOKUP(P36,'Database(Primary)'!$P$26:$Q$31,2,TRUE),IF(AND($F36="F",$E36=7),VLOOKUP(P36,'Database(Primary)'!$R$26:$S$31,2,TRUE),IF(AND($F36="F",$E36=8),VLOOKUP(P36,'Database(Primary)'!$T$26:$U$31,2,TRUE),IF(AND($F36="F",$E36=9),VLOOKUP(P36,'Database(Primary)'!$V$26:$W$31,2,TRUE),IF(AND($F36="F",$E36=10),VLOOKUP(P36,'Database(Primary)'!$X$26:$Y$31,2,TRUE),IF(AND($F36="F",$E36=11),VLOOKUP(P36,'Database(Primary)'!$Z$26:$AA$31,2,TRUE),IF(AND($F36="F",$E36&gt;=12),VLOOKUP(P36,'Database(Primary)'!$AB$26:$AC$31,2,TRUE),0)))))))))))))))</f>
        <v>-1</v>
      </c>
      <c r="S36" s="38">
        <f>IF(R36="",-1,IF(AND($F36="M",$E36&lt;=6),VLOOKUP(R36,'Database(Primary)'!$B$33:$C$38,2,TRUE),IF(AND($F36="M",$E36=7),VLOOKUP(R36,'Database(Primary)'!$D$33:$E$38,2,TRUE),IF(AND($F36="M",$E36=8),VLOOKUP(R36,'Database(Primary)'!$F$33:$G$38,2,TRUE),IF(AND($F36="M",$E36=9),VLOOKUP(R36,'Database(Primary)'!$H$33:$I$38,2,TRUE),IF(AND($F36="M",$E36=10),VLOOKUP(R36,'Database(Primary)'!$J$33:$K$38,2,TRUE),IF(AND($F36="M",$E36=11),VLOOKUP(R36,'Database(Primary)'!$L$33:$M$38,2,TRUE),IF(AND($F36="M",$E36&gt;=12),VLOOKUP(R36,'Database(Primary)'!$N$33:$O$38,2,TRUE),IF(AND($F36="F",$E36&lt;=6),VLOOKUP(R36,'Database(Primary)'!$P$33:$Q$38,2,TRUE),IF(AND($F36="F",$E36=7),VLOOKUP(R36,'Database(Primary)'!$R$33:$S$38,2,TRUE),IF(AND($F36="F",$E36=8),VLOOKUP(R36,'Database(Primary)'!$T$33:$U$38,2,TRUE),IF(AND($F36="F",$E36=9),VLOOKUP(R36,'Database(Primary)'!$V$33:$W$38,2,TRUE),IF(AND($F36="F",$E36=10),VLOOKUP(R36,'Database(Primary)'!$X$33:$Y$38,2,TRUE),IF(AND($F36="F",$E36=11),VLOOKUP(R36,'Database(Primary)'!$Z$33:$AA$38,2,TRUE),IF(AND($F36="F",$E36&gt;=12),VLOOKUP(R36,'Database(Primary)'!$AB$33:$AC$38,2,TRUE),0)))))))))))))))</f>
        <v>-1</v>
      </c>
      <c r="U36" s="38">
        <f>IF(T36="",-1,IF(AND($F36="M",$E36&lt;=6),VLOOKUP(T36,'Database(Primary)'!$B$40:$C$45,2,TRUE),IF(AND($F36="M",$E36=7),VLOOKUP(T36,'Database(Primary)'!$D$40:$E$45,2,TRUE),IF(AND($F36="M",$E36=8),VLOOKUP(T36,'Database(Primary)'!$F$40:$G$45,2,TRUE),IF(AND($F36="M",$E36=9),VLOOKUP(T36,'Database(Primary)'!$H$40:$I$45,2,TRUE),IF(AND($F36="M",$E36=10),VLOOKUP(T36,'Database(Primary)'!$J$40:$K$45,2,TRUE),IF(AND($F36="M",$E36=11),VLOOKUP(T36,'Database(Primary)'!$L$40:$M$45,2,TRUE),IF(AND($F36="M",$E36&gt;=12),VLOOKUP(T36,'Database(Primary)'!$N$40:$O$45,2,TRUE),IF(AND($F36="F",$E36&lt;=6),VLOOKUP(T36,'Database(Primary)'!$P$40:$Q$45,2,TRUE),IF(AND($F36="F",$E36=7),VLOOKUP(T36,'Database(Primary)'!$R$40:$S$45,2,TRUE),IF(AND($F36="F",$E36=8),VLOOKUP(T36,'Database(Primary)'!$T$40:$U$45,2,TRUE),IF(AND($F36="F",$E36=9),VLOOKUP(T36,'Database(Primary)'!$V$40:$W$45,2,TRUE),IF(AND($F36="F",$E36=10),VLOOKUP(T36,'Database(Primary)'!$X$40:$Y$45,2,TRUE),IF(AND($F36="F",$E36=11),VLOOKUP(T36,'Database(Primary)'!$Z$40:$AA$45,2,TRUE),IF(AND($F36="F",$E36&gt;=12),VLOOKUP(T36,'Database(Primary)'!$AB$40:$AC$45,2,TRUE),0)))))))))))))))</f>
        <v>-1</v>
      </c>
      <c r="V36" s="44">
        <f t="shared" si="1"/>
        <v>-1</v>
      </c>
      <c r="W36" s="45">
        <f t="shared" si="2"/>
        <v>-1</v>
      </c>
      <c r="X36" s="45">
        <f t="shared" si="3"/>
        <v>-1</v>
      </c>
      <c r="Y36" s="45">
        <f t="shared" si="4"/>
        <v>-1</v>
      </c>
      <c r="Z36" s="45">
        <f t="shared" si="8"/>
        <v>6</v>
      </c>
      <c r="AA36" s="45">
        <f t="shared" si="5"/>
        <v>-4</v>
      </c>
      <c r="AB36" s="45">
        <f t="shared" si="6"/>
        <v>-4</v>
      </c>
      <c r="AC36" s="46" t="str">
        <f t="shared" si="7"/>
        <v>None</v>
      </c>
    </row>
    <row r="37" spans="3:29" x14ac:dyDescent="0.25">
      <c r="U37" s="3"/>
      <c r="V37" s="20"/>
      <c r="Z37" s="18"/>
      <c r="AA37" s="20"/>
    </row>
    <row r="38" spans="3:29" x14ac:dyDescent="0.25">
      <c r="U38" s="3"/>
      <c r="V38" s="20"/>
      <c r="W38" s="20"/>
      <c r="X38" s="20"/>
      <c r="Y38" s="20"/>
      <c r="Z38" s="20"/>
      <c r="AA38" s="20"/>
    </row>
    <row r="39" spans="3:29" x14ac:dyDescent="0.25">
      <c r="U39" s="3"/>
      <c r="V39" s="20"/>
      <c r="W39" s="20"/>
      <c r="X39" s="20"/>
      <c r="Y39" s="20"/>
      <c r="Z39" s="20"/>
      <c r="AA39" s="20"/>
    </row>
  </sheetData>
  <autoFilter ref="A1:AB15" xr:uid="{00000000-0009-0000-0000-000001000000}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C45"/>
  <sheetViews>
    <sheetView tabSelected="1" topLeftCell="O1" zoomScale="85" zoomScaleNormal="85" workbookViewId="0">
      <selection activeCell="T24" sqref="T24"/>
    </sheetView>
  </sheetViews>
  <sheetFormatPr defaultRowHeight="16.5" x14ac:dyDescent="0.25"/>
  <cols>
    <col min="2" max="2" width="10.375" style="15" customWidth="1"/>
    <col min="3" max="3" width="9" style="12"/>
    <col min="4" max="4" width="9" style="15"/>
    <col min="5" max="5" width="9" style="12"/>
    <col min="6" max="6" width="9" style="15"/>
    <col min="7" max="7" width="9" style="12"/>
    <col min="8" max="8" width="9" style="15"/>
    <col min="9" max="9" width="9" style="12"/>
    <col min="10" max="10" width="9" style="15"/>
    <col min="11" max="11" width="9" style="12"/>
    <col min="12" max="12" width="9" style="15"/>
    <col min="13" max="13" width="9" style="12"/>
    <col min="14" max="14" width="11" style="15" customWidth="1"/>
    <col min="15" max="15" width="9.25" style="12" customWidth="1"/>
    <col min="16" max="16" width="9" style="15"/>
    <col min="17" max="17" width="9" style="12"/>
    <col min="18" max="18" width="9" style="15"/>
    <col min="19" max="19" width="9" style="12"/>
    <col min="20" max="20" width="9" style="15"/>
    <col min="21" max="21" width="9" style="12"/>
    <col min="22" max="22" width="9" style="15"/>
    <col min="23" max="23" width="9" style="12"/>
    <col min="24" max="24" width="9" style="15"/>
    <col min="25" max="25" width="9" style="12"/>
    <col min="26" max="26" width="9" style="15"/>
    <col min="27" max="27" width="9" style="12"/>
    <col min="28" max="28" width="9" style="15"/>
    <col min="29" max="29" width="9" style="12"/>
  </cols>
  <sheetData>
    <row r="1" spans="2:29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2:29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2:29" x14ac:dyDescent="0.25">
      <c r="B3" s="78" t="s">
        <v>0</v>
      </c>
      <c r="C3" s="78"/>
      <c r="D3" s="78" t="s">
        <v>14</v>
      </c>
      <c r="E3" s="78"/>
      <c r="F3" s="78" t="s">
        <v>15</v>
      </c>
      <c r="G3" s="78"/>
      <c r="H3" s="78" t="s">
        <v>16</v>
      </c>
      <c r="I3" s="78"/>
      <c r="J3" s="78" t="s">
        <v>17</v>
      </c>
      <c r="K3" s="78"/>
      <c r="L3" s="78" t="s">
        <v>18</v>
      </c>
      <c r="M3" s="78"/>
      <c r="N3" s="78" t="s">
        <v>19</v>
      </c>
      <c r="O3" s="78"/>
      <c r="P3" s="78" t="s">
        <v>21</v>
      </c>
      <c r="Q3" s="78"/>
      <c r="R3" s="78" t="s">
        <v>22</v>
      </c>
      <c r="S3" s="78"/>
      <c r="T3" s="78" t="s">
        <v>23</v>
      </c>
      <c r="U3" s="78"/>
      <c r="V3" s="78" t="s">
        <v>24</v>
      </c>
      <c r="W3" s="78"/>
      <c r="X3" s="78" t="s">
        <v>25</v>
      </c>
      <c r="Y3" s="78"/>
      <c r="Z3" s="78" t="s">
        <v>26</v>
      </c>
      <c r="AA3" s="78"/>
      <c r="AB3" s="78" t="s">
        <v>27</v>
      </c>
      <c r="AC3" s="78"/>
    </row>
    <row r="4" spans="2:29" x14ac:dyDescent="0.25">
      <c r="B4" s="79" t="s">
        <v>13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 t="s">
        <v>13</v>
      </c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</row>
    <row r="5" spans="2:29" x14ac:dyDescent="0.25">
      <c r="B5" s="54" t="s">
        <v>28</v>
      </c>
      <c r="C5" s="49">
        <v>-1</v>
      </c>
      <c r="D5" s="51">
        <v>0</v>
      </c>
      <c r="E5" s="50">
        <v>0</v>
      </c>
      <c r="F5" s="51">
        <v>0</v>
      </c>
      <c r="G5" s="50">
        <v>0</v>
      </c>
      <c r="H5" s="51">
        <v>0</v>
      </c>
      <c r="I5" s="50">
        <v>0</v>
      </c>
      <c r="J5" s="51">
        <v>0</v>
      </c>
      <c r="K5" s="50">
        <v>0</v>
      </c>
      <c r="L5" s="51">
        <v>0</v>
      </c>
      <c r="M5" s="50">
        <v>0</v>
      </c>
      <c r="N5" s="51">
        <v>0</v>
      </c>
      <c r="O5" s="50">
        <v>0</v>
      </c>
      <c r="P5" s="19" t="s">
        <v>28</v>
      </c>
      <c r="Q5" s="23">
        <v>-1</v>
      </c>
      <c r="R5" s="19" t="s">
        <v>28</v>
      </c>
      <c r="S5" s="23">
        <v>-1</v>
      </c>
      <c r="T5" s="19">
        <v>0</v>
      </c>
      <c r="U5" s="17">
        <v>0</v>
      </c>
      <c r="V5" s="15">
        <v>0</v>
      </c>
      <c r="W5" s="17">
        <v>0</v>
      </c>
      <c r="X5" s="15">
        <v>0</v>
      </c>
      <c r="Y5" s="17">
        <v>0</v>
      </c>
      <c r="Z5" s="15">
        <v>0</v>
      </c>
      <c r="AA5" s="17">
        <v>0</v>
      </c>
      <c r="AB5" s="15">
        <v>0</v>
      </c>
      <c r="AC5" s="17">
        <v>0</v>
      </c>
    </row>
    <row r="6" spans="2:29" x14ac:dyDescent="0.25">
      <c r="B6" s="51">
        <v>0</v>
      </c>
      <c r="C6" s="49">
        <v>1</v>
      </c>
      <c r="D6" s="51">
        <v>4</v>
      </c>
      <c r="E6" s="49">
        <v>1</v>
      </c>
      <c r="F6" s="51">
        <v>6</v>
      </c>
      <c r="G6" s="49">
        <v>1</v>
      </c>
      <c r="H6" s="51">
        <v>10</v>
      </c>
      <c r="I6" s="49">
        <v>1</v>
      </c>
      <c r="J6" s="51">
        <v>10</v>
      </c>
      <c r="K6" s="49">
        <v>1</v>
      </c>
      <c r="L6" s="51">
        <v>11</v>
      </c>
      <c r="M6" s="49">
        <v>1</v>
      </c>
      <c r="N6" s="51">
        <v>14</v>
      </c>
      <c r="O6" s="49">
        <v>1</v>
      </c>
      <c r="P6" s="19">
        <v>1</v>
      </c>
      <c r="Q6" s="23">
        <v>1</v>
      </c>
      <c r="R6" s="15">
        <v>2</v>
      </c>
      <c r="S6" s="23">
        <v>1</v>
      </c>
      <c r="T6" s="19">
        <v>3</v>
      </c>
      <c r="U6" s="23">
        <v>1</v>
      </c>
      <c r="V6" s="15">
        <v>9</v>
      </c>
      <c r="W6" s="23">
        <v>1</v>
      </c>
      <c r="X6" s="15">
        <v>9</v>
      </c>
      <c r="Y6" s="23">
        <v>1</v>
      </c>
      <c r="Z6" s="15">
        <v>11</v>
      </c>
      <c r="AA6" s="23">
        <v>1</v>
      </c>
      <c r="AB6" s="15">
        <v>8</v>
      </c>
      <c r="AC6" s="23">
        <v>1</v>
      </c>
    </row>
    <row r="7" spans="2:29" x14ac:dyDescent="0.25">
      <c r="B7" s="51">
        <v>5</v>
      </c>
      <c r="C7" s="49">
        <v>2</v>
      </c>
      <c r="D7" s="51">
        <v>11</v>
      </c>
      <c r="E7" s="49">
        <v>2</v>
      </c>
      <c r="F7" s="51">
        <v>13</v>
      </c>
      <c r="G7" s="49">
        <v>2</v>
      </c>
      <c r="H7" s="51">
        <v>15</v>
      </c>
      <c r="I7" s="49">
        <v>2</v>
      </c>
      <c r="J7" s="51">
        <v>15</v>
      </c>
      <c r="K7" s="49">
        <v>2</v>
      </c>
      <c r="L7" s="51">
        <v>17</v>
      </c>
      <c r="M7" s="49">
        <v>2</v>
      </c>
      <c r="N7" s="51">
        <v>20</v>
      </c>
      <c r="O7" s="49">
        <v>2</v>
      </c>
      <c r="P7" s="19">
        <v>5</v>
      </c>
      <c r="Q7" s="23">
        <v>2</v>
      </c>
      <c r="R7" s="15">
        <v>8</v>
      </c>
      <c r="S7" s="23">
        <v>2</v>
      </c>
      <c r="T7" s="19">
        <v>11</v>
      </c>
      <c r="U7" s="23">
        <v>2</v>
      </c>
      <c r="V7" s="15">
        <v>14</v>
      </c>
      <c r="W7" s="23">
        <v>2</v>
      </c>
      <c r="X7" s="15">
        <v>16</v>
      </c>
      <c r="Y7" s="23">
        <v>2</v>
      </c>
      <c r="Z7" s="15">
        <v>18</v>
      </c>
      <c r="AA7" s="23">
        <v>2</v>
      </c>
      <c r="AB7" s="15">
        <v>19</v>
      </c>
      <c r="AC7" s="23">
        <v>2</v>
      </c>
    </row>
    <row r="8" spans="2:29" x14ac:dyDescent="0.25">
      <c r="B8" s="51">
        <v>13</v>
      </c>
      <c r="C8" s="49">
        <v>3</v>
      </c>
      <c r="D8" s="51">
        <v>17</v>
      </c>
      <c r="E8" s="49">
        <v>3</v>
      </c>
      <c r="F8" s="51">
        <v>19</v>
      </c>
      <c r="G8" s="49">
        <v>3</v>
      </c>
      <c r="H8" s="51">
        <v>21</v>
      </c>
      <c r="I8" s="49">
        <v>3</v>
      </c>
      <c r="J8" s="51">
        <v>22</v>
      </c>
      <c r="K8" s="49">
        <v>3</v>
      </c>
      <c r="L8" s="51">
        <v>24</v>
      </c>
      <c r="M8" s="49">
        <v>3</v>
      </c>
      <c r="N8" s="51">
        <v>25</v>
      </c>
      <c r="O8" s="49">
        <v>3</v>
      </c>
      <c r="P8" s="19">
        <v>12</v>
      </c>
      <c r="Q8" s="23">
        <v>3</v>
      </c>
      <c r="R8" s="15">
        <v>15</v>
      </c>
      <c r="S8" s="23">
        <v>3</v>
      </c>
      <c r="T8" s="19">
        <v>17</v>
      </c>
      <c r="U8" s="23">
        <v>3</v>
      </c>
      <c r="V8" s="15">
        <v>20</v>
      </c>
      <c r="W8" s="23">
        <v>3</v>
      </c>
      <c r="X8" s="15">
        <v>21</v>
      </c>
      <c r="Y8" s="23">
        <v>3</v>
      </c>
      <c r="Z8" s="15">
        <v>23</v>
      </c>
      <c r="AA8" s="23">
        <v>3</v>
      </c>
      <c r="AB8" s="15">
        <v>25</v>
      </c>
      <c r="AC8" s="23">
        <v>3</v>
      </c>
    </row>
    <row r="9" spans="2:29" x14ac:dyDescent="0.25">
      <c r="B9" s="51">
        <v>18</v>
      </c>
      <c r="C9" s="49">
        <v>4</v>
      </c>
      <c r="D9" s="51">
        <v>22</v>
      </c>
      <c r="E9" s="49">
        <v>4</v>
      </c>
      <c r="F9" s="51">
        <v>24</v>
      </c>
      <c r="G9" s="49">
        <v>4</v>
      </c>
      <c r="H9" s="51">
        <v>26</v>
      </c>
      <c r="I9" s="49">
        <v>4</v>
      </c>
      <c r="J9" s="51">
        <v>28</v>
      </c>
      <c r="K9" s="49">
        <v>4</v>
      </c>
      <c r="L9" s="51">
        <v>29</v>
      </c>
      <c r="M9" s="49">
        <v>4</v>
      </c>
      <c r="N9" s="51">
        <v>32</v>
      </c>
      <c r="O9" s="49">
        <v>4</v>
      </c>
      <c r="P9" s="19">
        <v>18</v>
      </c>
      <c r="Q9" s="23">
        <v>4</v>
      </c>
      <c r="R9" s="15">
        <v>20</v>
      </c>
      <c r="S9" s="23">
        <v>4</v>
      </c>
      <c r="T9" s="19">
        <v>22</v>
      </c>
      <c r="U9" s="23">
        <v>4</v>
      </c>
      <c r="V9" s="15">
        <v>24</v>
      </c>
      <c r="W9" s="23">
        <v>4</v>
      </c>
      <c r="X9" s="15">
        <v>26</v>
      </c>
      <c r="Y9" s="23">
        <v>4</v>
      </c>
      <c r="Z9" s="15">
        <v>28</v>
      </c>
      <c r="AA9" s="23">
        <v>4</v>
      </c>
      <c r="AB9" s="15">
        <v>31</v>
      </c>
      <c r="AC9" s="23">
        <v>4</v>
      </c>
    </row>
    <row r="10" spans="2:29" x14ac:dyDescent="0.25">
      <c r="B10" s="51">
        <v>22</v>
      </c>
      <c r="C10" s="52">
        <v>5</v>
      </c>
      <c r="D10" s="51">
        <v>26</v>
      </c>
      <c r="E10" s="52">
        <v>5</v>
      </c>
      <c r="F10" s="51">
        <v>29</v>
      </c>
      <c r="G10" s="52">
        <v>5</v>
      </c>
      <c r="H10" s="51">
        <v>32</v>
      </c>
      <c r="I10" s="52">
        <v>5</v>
      </c>
      <c r="J10" s="51">
        <v>32</v>
      </c>
      <c r="K10" s="52">
        <v>5</v>
      </c>
      <c r="L10" s="51">
        <v>35</v>
      </c>
      <c r="M10" s="52">
        <v>5</v>
      </c>
      <c r="N10" s="51">
        <v>39</v>
      </c>
      <c r="O10" s="52">
        <v>5</v>
      </c>
      <c r="P10" s="19">
        <v>24</v>
      </c>
      <c r="Q10" s="24">
        <v>5</v>
      </c>
      <c r="R10" s="15">
        <v>24</v>
      </c>
      <c r="S10" s="24">
        <v>5</v>
      </c>
      <c r="T10" s="19">
        <v>28</v>
      </c>
      <c r="U10" s="24">
        <v>5</v>
      </c>
      <c r="V10" s="15">
        <v>30</v>
      </c>
      <c r="W10" s="24">
        <v>5</v>
      </c>
      <c r="X10" s="15">
        <v>30</v>
      </c>
      <c r="Y10" s="24">
        <v>5</v>
      </c>
      <c r="Z10" s="15">
        <v>34</v>
      </c>
      <c r="AA10" s="24">
        <v>5</v>
      </c>
      <c r="AB10" s="15">
        <v>35</v>
      </c>
      <c r="AC10" s="24">
        <v>5</v>
      </c>
    </row>
    <row r="11" spans="2:29" x14ac:dyDescent="0.25">
      <c r="B11" s="68" t="s">
        <v>29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9" t="s">
        <v>29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</row>
    <row r="12" spans="2:29" x14ac:dyDescent="0.25">
      <c r="B12" s="54">
        <v>0</v>
      </c>
      <c r="C12" s="50">
        <v>0</v>
      </c>
      <c r="D12" s="51">
        <v>0</v>
      </c>
      <c r="E12" s="50">
        <v>0</v>
      </c>
      <c r="F12" s="51">
        <v>0</v>
      </c>
      <c r="G12" s="50">
        <v>0</v>
      </c>
      <c r="H12" s="51">
        <v>0</v>
      </c>
      <c r="I12" s="50">
        <v>0</v>
      </c>
      <c r="J12" s="51">
        <v>0</v>
      </c>
      <c r="K12" s="50">
        <v>0</v>
      </c>
      <c r="L12" s="51">
        <v>0</v>
      </c>
      <c r="M12" s="50">
        <v>0</v>
      </c>
      <c r="N12" s="51">
        <v>0</v>
      </c>
      <c r="O12" s="50">
        <v>0</v>
      </c>
      <c r="P12" s="15">
        <v>0</v>
      </c>
      <c r="Q12" s="17">
        <v>0</v>
      </c>
      <c r="R12" s="15">
        <v>0</v>
      </c>
      <c r="S12" s="17">
        <v>0</v>
      </c>
      <c r="T12" s="19">
        <v>0</v>
      </c>
      <c r="U12" s="17">
        <v>0</v>
      </c>
      <c r="V12" s="15">
        <v>0</v>
      </c>
      <c r="W12" s="17">
        <v>0</v>
      </c>
      <c r="X12" s="15">
        <v>0</v>
      </c>
      <c r="Y12" s="17">
        <v>0</v>
      </c>
      <c r="Z12" s="15">
        <v>0</v>
      </c>
      <c r="AA12" s="17">
        <v>0</v>
      </c>
      <c r="AB12" s="15">
        <v>0</v>
      </c>
      <c r="AC12" s="17">
        <v>0</v>
      </c>
    </row>
    <row r="13" spans="2:29" x14ac:dyDescent="0.25">
      <c r="B13" s="51">
        <v>16</v>
      </c>
      <c r="C13" s="49">
        <v>1</v>
      </c>
      <c r="D13" s="51">
        <v>16</v>
      </c>
      <c r="E13" s="49">
        <v>1</v>
      </c>
      <c r="F13" s="51">
        <v>14</v>
      </c>
      <c r="G13" s="49">
        <v>1</v>
      </c>
      <c r="H13" s="51">
        <v>13</v>
      </c>
      <c r="I13" s="49">
        <v>1</v>
      </c>
      <c r="J13" s="51">
        <v>11</v>
      </c>
      <c r="K13" s="49">
        <v>1</v>
      </c>
      <c r="L13" s="51">
        <v>11</v>
      </c>
      <c r="M13" s="49">
        <v>1</v>
      </c>
      <c r="N13" s="51">
        <v>13</v>
      </c>
      <c r="O13" s="49">
        <v>1</v>
      </c>
      <c r="P13" s="15">
        <v>19</v>
      </c>
      <c r="Q13" s="23">
        <v>1</v>
      </c>
      <c r="R13" s="15">
        <v>20</v>
      </c>
      <c r="S13" s="23">
        <v>1</v>
      </c>
      <c r="T13" s="19">
        <v>18</v>
      </c>
      <c r="U13" s="23">
        <v>1</v>
      </c>
      <c r="V13" s="15">
        <v>18</v>
      </c>
      <c r="W13" s="23">
        <v>1</v>
      </c>
      <c r="X13" s="15">
        <v>16</v>
      </c>
      <c r="Y13" s="23">
        <v>1</v>
      </c>
      <c r="Z13" s="15">
        <v>15</v>
      </c>
      <c r="AA13" s="23">
        <v>1</v>
      </c>
      <c r="AB13" s="15">
        <v>13</v>
      </c>
      <c r="AC13" s="23">
        <v>1</v>
      </c>
    </row>
    <row r="14" spans="2:29" x14ac:dyDescent="0.25">
      <c r="B14" s="51">
        <v>20</v>
      </c>
      <c r="C14" s="49">
        <v>2</v>
      </c>
      <c r="D14" s="51">
        <v>20</v>
      </c>
      <c r="E14" s="49">
        <v>2</v>
      </c>
      <c r="F14" s="51">
        <v>18</v>
      </c>
      <c r="G14" s="49">
        <v>2</v>
      </c>
      <c r="H14" s="51">
        <v>18</v>
      </c>
      <c r="I14" s="49">
        <v>2</v>
      </c>
      <c r="J14" s="51">
        <v>16</v>
      </c>
      <c r="K14" s="49">
        <v>2</v>
      </c>
      <c r="L14" s="51">
        <v>15</v>
      </c>
      <c r="M14" s="49">
        <v>2</v>
      </c>
      <c r="N14" s="51">
        <v>16</v>
      </c>
      <c r="O14" s="49">
        <v>2</v>
      </c>
      <c r="P14" s="15">
        <v>23</v>
      </c>
      <c r="Q14" s="23">
        <v>2</v>
      </c>
      <c r="R14" s="15">
        <v>24</v>
      </c>
      <c r="S14" s="23">
        <v>2</v>
      </c>
      <c r="T14" s="19">
        <v>23</v>
      </c>
      <c r="U14" s="23">
        <v>2</v>
      </c>
      <c r="V14" s="15">
        <v>23</v>
      </c>
      <c r="W14" s="23">
        <v>2</v>
      </c>
      <c r="X14" s="15">
        <v>21</v>
      </c>
      <c r="Y14" s="23">
        <v>2</v>
      </c>
      <c r="Z14" s="15">
        <v>22</v>
      </c>
      <c r="AA14" s="23">
        <v>2</v>
      </c>
      <c r="AB14" s="15">
        <v>22</v>
      </c>
      <c r="AC14" s="23">
        <v>2</v>
      </c>
    </row>
    <row r="15" spans="2:29" x14ac:dyDescent="0.25">
      <c r="B15" s="51">
        <v>24</v>
      </c>
      <c r="C15" s="49">
        <v>3</v>
      </c>
      <c r="D15" s="51">
        <v>25</v>
      </c>
      <c r="E15" s="49">
        <v>3</v>
      </c>
      <c r="F15" s="51">
        <v>23</v>
      </c>
      <c r="G15" s="49">
        <v>3</v>
      </c>
      <c r="H15" s="51">
        <v>23</v>
      </c>
      <c r="I15" s="49">
        <v>3</v>
      </c>
      <c r="J15" s="51">
        <v>21</v>
      </c>
      <c r="K15" s="49">
        <v>3</v>
      </c>
      <c r="L15" s="51">
        <v>21</v>
      </c>
      <c r="M15" s="49">
        <v>3</v>
      </c>
      <c r="N15" s="51">
        <v>21</v>
      </c>
      <c r="O15" s="49">
        <v>3</v>
      </c>
      <c r="P15" s="15">
        <v>27</v>
      </c>
      <c r="Q15" s="23">
        <v>3</v>
      </c>
      <c r="R15" s="15">
        <v>28</v>
      </c>
      <c r="S15" s="23">
        <v>3</v>
      </c>
      <c r="T15" s="19">
        <v>28</v>
      </c>
      <c r="U15" s="23">
        <v>3</v>
      </c>
      <c r="V15" s="15">
        <v>28</v>
      </c>
      <c r="W15" s="23">
        <v>3</v>
      </c>
      <c r="X15" s="15">
        <v>26</v>
      </c>
      <c r="Y15" s="23">
        <v>3</v>
      </c>
      <c r="Z15" s="15">
        <v>27</v>
      </c>
      <c r="AA15" s="23">
        <v>3</v>
      </c>
      <c r="AB15" s="15">
        <v>28</v>
      </c>
      <c r="AC15" s="23">
        <v>3</v>
      </c>
    </row>
    <row r="16" spans="2:29" x14ac:dyDescent="0.25">
      <c r="B16" s="51">
        <v>27</v>
      </c>
      <c r="C16" s="49">
        <v>4</v>
      </c>
      <c r="D16" s="51">
        <v>28</v>
      </c>
      <c r="E16" s="49">
        <v>4</v>
      </c>
      <c r="F16" s="51">
        <v>27</v>
      </c>
      <c r="G16" s="49">
        <v>4</v>
      </c>
      <c r="H16" s="51">
        <v>28</v>
      </c>
      <c r="I16" s="49">
        <v>4</v>
      </c>
      <c r="J16" s="51">
        <v>27</v>
      </c>
      <c r="K16" s="49">
        <v>4</v>
      </c>
      <c r="L16" s="51">
        <v>26</v>
      </c>
      <c r="M16" s="49">
        <v>4</v>
      </c>
      <c r="N16" s="51">
        <v>26</v>
      </c>
      <c r="O16" s="49">
        <v>4</v>
      </c>
      <c r="P16" s="15">
        <v>31</v>
      </c>
      <c r="Q16" s="23">
        <v>4</v>
      </c>
      <c r="R16" s="15">
        <v>32</v>
      </c>
      <c r="S16" s="23">
        <v>4</v>
      </c>
      <c r="T16" s="19">
        <v>32</v>
      </c>
      <c r="U16" s="23">
        <v>4</v>
      </c>
      <c r="V16" s="15">
        <v>33</v>
      </c>
      <c r="W16" s="23">
        <v>4</v>
      </c>
      <c r="X16" s="15">
        <v>32</v>
      </c>
      <c r="Y16" s="23">
        <v>4</v>
      </c>
      <c r="Z16" s="15">
        <v>33</v>
      </c>
      <c r="AA16" s="23">
        <v>4</v>
      </c>
      <c r="AB16" s="15">
        <v>35</v>
      </c>
      <c r="AC16" s="23">
        <v>4</v>
      </c>
    </row>
    <row r="17" spans="2:29" x14ac:dyDescent="0.25">
      <c r="B17" s="51">
        <v>31</v>
      </c>
      <c r="C17" s="49">
        <v>5</v>
      </c>
      <c r="D17" s="51">
        <v>32</v>
      </c>
      <c r="E17" s="49">
        <v>5</v>
      </c>
      <c r="F17" s="51">
        <v>31</v>
      </c>
      <c r="G17" s="49">
        <v>5</v>
      </c>
      <c r="H17" s="51">
        <v>32</v>
      </c>
      <c r="I17" s="49">
        <v>5</v>
      </c>
      <c r="J17" s="51">
        <v>32</v>
      </c>
      <c r="K17" s="49">
        <v>5</v>
      </c>
      <c r="L17" s="51">
        <v>31</v>
      </c>
      <c r="M17" s="49">
        <v>5</v>
      </c>
      <c r="N17" s="51">
        <v>31</v>
      </c>
      <c r="O17" s="49">
        <v>5</v>
      </c>
      <c r="P17" s="15">
        <v>34</v>
      </c>
      <c r="Q17" s="23">
        <v>5</v>
      </c>
      <c r="R17" s="15">
        <v>36</v>
      </c>
      <c r="S17" s="23">
        <v>5</v>
      </c>
      <c r="T17" s="19">
        <v>35</v>
      </c>
      <c r="U17" s="23">
        <v>5</v>
      </c>
      <c r="V17" s="15">
        <v>36</v>
      </c>
      <c r="W17" s="23">
        <v>5</v>
      </c>
      <c r="X17" s="15">
        <v>37</v>
      </c>
      <c r="Y17" s="23">
        <v>5</v>
      </c>
      <c r="Z17" s="15">
        <v>38</v>
      </c>
      <c r="AA17" s="23">
        <v>5</v>
      </c>
      <c r="AB17" s="15">
        <v>40</v>
      </c>
      <c r="AC17" s="23">
        <v>5</v>
      </c>
    </row>
    <row r="18" spans="2:29" x14ac:dyDescent="0.25">
      <c r="B18" s="70" t="s">
        <v>49</v>
      </c>
      <c r="C18" s="71"/>
      <c r="D18" s="71"/>
      <c r="E18" s="71"/>
      <c r="F18" s="71"/>
      <c r="G18" s="72"/>
      <c r="H18" s="70" t="s">
        <v>33</v>
      </c>
      <c r="I18" s="71"/>
      <c r="J18" s="71"/>
      <c r="K18" s="71"/>
      <c r="L18" s="71"/>
      <c r="M18" s="71"/>
      <c r="N18" s="71"/>
      <c r="O18" s="72"/>
      <c r="P18" s="73" t="s">
        <v>49</v>
      </c>
      <c r="Q18" s="74"/>
      <c r="R18" s="74"/>
      <c r="S18" s="74"/>
      <c r="T18" s="74"/>
      <c r="U18" s="75"/>
      <c r="V18" s="73" t="s">
        <v>33</v>
      </c>
      <c r="W18" s="74"/>
      <c r="X18" s="74"/>
      <c r="Y18" s="74"/>
      <c r="Z18" s="74"/>
      <c r="AA18" s="74"/>
      <c r="AB18" s="74"/>
      <c r="AC18" s="75"/>
    </row>
    <row r="19" spans="2:29" x14ac:dyDescent="0.25">
      <c r="B19" s="51">
        <v>0</v>
      </c>
      <c r="C19" s="50">
        <v>0</v>
      </c>
      <c r="D19" s="51">
        <v>0</v>
      </c>
      <c r="E19" s="50">
        <v>0</v>
      </c>
      <c r="F19" s="51">
        <v>0</v>
      </c>
      <c r="G19" s="50">
        <v>0</v>
      </c>
      <c r="H19" s="51">
        <v>0</v>
      </c>
      <c r="I19" s="50">
        <v>0</v>
      </c>
      <c r="J19" s="51">
        <v>0</v>
      </c>
      <c r="K19" s="50">
        <v>0</v>
      </c>
      <c r="L19" s="51">
        <v>0</v>
      </c>
      <c r="M19" s="50">
        <v>0</v>
      </c>
      <c r="N19" s="51">
        <v>0</v>
      </c>
      <c r="O19" s="50">
        <v>0</v>
      </c>
      <c r="P19" s="15">
        <v>0</v>
      </c>
      <c r="Q19" s="17">
        <v>0</v>
      </c>
      <c r="R19" s="15">
        <v>0</v>
      </c>
      <c r="S19" s="17">
        <v>0</v>
      </c>
      <c r="T19" s="19">
        <v>0</v>
      </c>
      <c r="U19" s="17">
        <v>0</v>
      </c>
      <c r="V19" s="15">
        <v>0</v>
      </c>
      <c r="W19" s="17">
        <v>0</v>
      </c>
      <c r="X19" s="15">
        <v>0</v>
      </c>
      <c r="Y19" s="17">
        <v>0</v>
      </c>
      <c r="Z19" s="15">
        <v>0</v>
      </c>
      <c r="AA19" s="17">
        <v>0</v>
      </c>
      <c r="AB19" s="15">
        <v>0</v>
      </c>
      <c r="AC19" s="17">
        <v>0</v>
      </c>
    </row>
    <row r="20" spans="2:29" x14ac:dyDescent="0.25">
      <c r="B20" s="54">
        <v>640</v>
      </c>
      <c r="C20" s="49">
        <v>1</v>
      </c>
      <c r="D20" s="51">
        <v>670</v>
      </c>
      <c r="E20" s="49">
        <v>1</v>
      </c>
      <c r="F20" s="51">
        <v>670</v>
      </c>
      <c r="G20" s="49">
        <v>1</v>
      </c>
      <c r="H20" s="51">
        <v>960</v>
      </c>
      <c r="I20" s="49">
        <v>1</v>
      </c>
      <c r="J20" s="51">
        <v>970</v>
      </c>
      <c r="K20" s="49">
        <v>1</v>
      </c>
      <c r="L20" s="51">
        <v>980</v>
      </c>
      <c r="M20" s="49">
        <v>1</v>
      </c>
      <c r="N20" s="51">
        <v>960</v>
      </c>
      <c r="O20" s="49">
        <v>1</v>
      </c>
      <c r="P20" s="15">
        <v>630</v>
      </c>
      <c r="Q20" s="23">
        <v>1</v>
      </c>
      <c r="R20" s="15">
        <v>660</v>
      </c>
      <c r="S20" s="23">
        <v>1</v>
      </c>
      <c r="T20" s="19">
        <v>680</v>
      </c>
      <c r="U20" s="23">
        <v>1</v>
      </c>
      <c r="V20" s="15">
        <v>980</v>
      </c>
      <c r="W20" s="23">
        <v>1</v>
      </c>
      <c r="X20" s="15">
        <v>990</v>
      </c>
      <c r="Y20" s="23">
        <v>1</v>
      </c>
      <c r="Z20" s="15">
        <v>980</v>
      </c>
      <c r="AA20" s="23">
        <v>1</v>
      </c>
      <c r="AB20" s="15">
        <v>960</v>
      </c>
      <c r="AC20" s="23">
        <v>1</v>
      </c>
    </row>
    <row r="21" spans="2:29" x14ac:dyDescent="0.25">
      <c r="B21" s="51">
        <v>710</v>
      </c>
      <c r="C21" s="49">
        <v>2</v>
      </c>
      <c r="D21" s="51">
        <v>740</v>
      </c>
      <c r="E21" s="49">
        <v>2</v>
      </c>
      <c r="F21" s="51">
        <v>750</v>
      </c>
      <c r="G21" s="49">
        <v>2</v>
      </c>
      <c r="H21" s="51">
        <v>1090</v>
      </c>
      <c r="I21" s="49">
        <v>2</v>
      </c>
      <c r="J21" s="51">
        <v>1100</v>
      </c>
      <c r="K21" s="49">
        <v>2</v>
      </c>
      <c r="L21" s="51">
        <v>1100</v>
      </c>
      <c r="M21" s="49">
        <v>2</v>
      </c>
      <c r="N21" s="51">
        <v>1070</v>
      </c>
      <c r="O21" s="49">
        <v>2</v>
      </c>
      <c r="P21" s="15">
        <v>690</v>
      </c>
      <c r="Q21" s="23">
        <v>2</v>
      </c>
      <c r="R21" s="15">
        <v>730</v>
      </c>
      <c r="S21" s="23">
        <v>2</v>
      </c>
      <c r="T21" s="19">
        <v>740</v>
      </c>
      <c r="U21" s="23">
        <v>2</v>
      </c>
      <c r="V21" s="15">
        <v>1050</v>
      </c>
      <c r="W21" s="23">
        <v>2</v>
      </c>
      <c r="X21" s="15">
        <v>1070</v>
      </c>
      <c r="Y21" s="23">
        <v>2</v>
      </c>
      <c r="Z21" s="15">
        <v>1080</v>
      </c>
      <c r="AA21" s="23">
        <v>2</v>
      </c>
      <c r="AB21" s="15">
        <v>1060</v>
      </c>
      <c r="AC21" s="23">
        <v>2</v>
      </c>
    </row>
    <row r="22" spans="2:29" x14ac:dyDescent="0.25">
      <c r="B22" s="51">
        <v>770</v>
      </c>
      <c r="C22" s="49">
        <v>3</v>
      </c>
      <c r="D22" s="51">
        <v>820</v>
      </c>
      <c r="E22" s="49">
        <v>3</v>
      </c>
      <c r="F22" s="51">
        <v>820</v>
      </c>
      <c r="G22" s="49">
        <v>3</v>
      </c>
      <c r="H22" s="51">
        <v>1200</v>
      </c>
      <c r="I22" s="49">
        <v>3</v>
      </c>
      <c r="J22" s="51">
        <v>1210</v>
      </c>
      <c r="K22" s="49">
        <v>3</v>
      </c>
      <c r="L22" s="51">
        <v>1260</v>
      </c>
      <c r="M22" s="49">
        <v>3</v>
      </c>
      <c r="N22" s="51">
        <v>1210</v>
      </c>
      <c r="O22" s="49">
        <v>3</v>
      </c>
      <c r="P22" s="15">
        <v>740</v>
      </c>
      <c r="Q22" s="23">
        <v>3</v>
      </c>
      <c r="R22" s="15">
        <v>790</v>
      </c>
      <c r="S22" s="23">
        <v>3</v>
      </c>
      <c r="T22" s="19">
        <v>810</v>
      </c>
      <c r="U22" s="23">
        <v>3</v>
      </c>
      <c r="V22" s="15">
        <v>1140</v>
      </c>
      <c r="W22" s="23">
        <v>3</v>
      </c>
      <c r="X22" s="15">
        <v>1170</v>
      </c>
      <c r="Y22" s="23">
        <v>3</v>
      </c>
      <c r="Z22" s="15">
        <v>1200</v>
      </c>
      <c r="AA22" s="23">
        <v>3</v>
      </c>
      <c r="AB22" s="15">
        <v>1150</v>
      </c>
      <c r="AC22" s="23">
        <v>3</v>
      </c>
    </row>
    <row r="23" spans="2:29" x14ac:dyDescent="0.25">
      <c r="B23" s="51">
        <v>840</v>
      </c>
      <c r="C23" s="49">
        <v>4</v>
      </c>
      <c r="D23" s="51">
        <v>890</v>
      </c>
      <c r="E23" s="49">
        <v>4</v>
      </c>
      <c r="F23" s="51">
        <v>900</v>
      </c>
      <c r="G23" s="49">
        <v>4</v>
      </c>
      <c r="H23" s="51">
        <v>1320</v>
      </c>
      <c r="I23" s="49">
        <v>4</v>
      </c>
      <c r="J23" s="51">
        <v>1340</v>
      </c>
      <c r="K23" s="49">
        <v>4</v>
      </c>
      <c r="L23" s="51">
        <v>1380</v>
      </c>
      <c r="M23" s="49">
        <v>4</v>
      </c>
      <c r="N23" s="51">
        <v>1440</v>
      </c>
      <c r="O23" s="49">
        <v>4</v>
      </c>
      <c r="P23" s="15">
        <v>800</v>
      </c>
      <c r="Q23" s="23">
        <v>4</v>
      </c>
      <c r="R23" s="15">
        <v>840</v>
      </c>
      <c r="S23" s="23">
        <v>4</v>
      </c>
      <c r="T23" s="19">
        <v>870</v>
      </c>
      <c r="U23" s="23">
        <v>4</v>
      </c>
      <c r="V23" s="15">
        <v>1220</v>
      </c>
      <c r="W23" s="23">
        <v>4</v>
      </c>
      <c r="X23" s="15">
        <v>1250</v>
      </c>
      <c r="Y23" s="23">
        <v>4</v>
      </c>
      <c r="Z23" s="15">
        <v>1300</v>
      </c>
      <c r="AA23" s="23">
        <v>4</v>
      </c>
      <c r="AB23" s="15">
        <v>1260</v>
      </c>
      <c r="AC23" s="23">
        <v>4</v>
      </c>
    </row>
    <row r="24" spans="2:29" x14ac:dyDescent="0.25">
      <c r="B24" s="51">
        <v>890</v>
      </c>
      <c r="C24" s="49">
        <v>5</v>
      </c>
      <c r="D24" s="51">
        <v>940</v>
      </c>
      <c r="E24" s="49">
        <v>5</v>
      </c>
      <c r="F24" s="51">
        <v>970</v>
      </c>
      <c r="G24" s="49">
        <v>5</v>
      </c>
      <c r="H24" s="51">
        <v>1440</v>
      </c>
      <c r="I24" s="49">
        <v>5</v>
      </c>
      <c r="J24" s="51">
        <v>1450</v>
      </c>
      <c r="K24" s="49">
        <v>5</v>
      </c>
      <c r="L24" s="51">
        <v>1510</v>
      </c>
      <c r="M24" s="49">
        <v>5</v>
      </c>
      <c r="N24" s="51">
        <v>1530</v>
      </c>
      <c r="O24" s="49">
        <v>5</v>
      </c>
      <c r="P24" s="15">
        <v>840</v>
      </c>
      <c r="Q24" s="23">
        <v>5</v>
      </c>
      <c r="R24" s="15">
        <v>890</v>
      </c>
      <c r="S24" s="23">
        <v>5</v>
      </c>
      <c r="T24" s="19">
        <v>940</v>
      </c>
      <c r="U24" s="23">
        <v>5</v>
      </c>
      <c r="V24" s="15">
        <v>1320</v>
      </c>
      <c r="W24" s="23">
        <v>5</v>
      </c>
      <c r="X24" s="15">
        <v>1360</v>
      </c>
      <c r="Y24" s="23">
        <v>5</v>
      </c>
      <c r="Z24" s="15">
        <v>1410</v>
      </c>
      <c r="AA24" s="23">
        <v>5</v>
      </c>
      <c r="AB24" s="15">
        <v>1390</v>
      </c>
      <c r="AC24" s="23">
        <v>5</v>
      </c>
    </row>
    <row r="25" spans="2:29" x14ac:dyDescent="0.25">
      <c r="B25" s="76" t="s">
        <v>53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7" t="s">
        <v>53</v>
      </c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</row>
    <row r="26" spans="2:29" x14ac:dyDescent="0.25">
      <c r="B26" s="51">
        <v>0</v>
      </c>
      <c r="C26" s="50">
        <v>0</v>
      </c>
      <c r="D26" s="51">
        <v>0</v>
      </c>
      <c r="E26" s="50">
        <v>0</v>
      </c>
      <c r="F26" s="51">
        <v>0</v>
      </c>
      <c r="G26" s="50">
        <v>0</v>
      </c>
      <c r="H26" s="51">
        <v>0</v>
      </c>
      <c r="I26" s="50">
        <v>0</v>
      </c>
      <c r="J26" s="51">
        <v>0</v>
      </c>
      <c r="K26" s="50">
        <v>0</v>
      </c>
      <c r="L26" s="51">
        <v>0</v>
      </c>
      <c r="M26" s="50">
        <v>0</v>
      </c>
      <c r="N26" s="51">
        <v>0</v>
      </c>
      <c r="O26" s="50">
        <v>0</v>
      </c>
      <c r="P26" s="15">
        <v>0</v>
      </c>
      <c r="Q26" s="17">
        <v>0</v>
      </c>
      <c r="R26" s="15">
        <v>0</v>
      </c>
      <c r="S26" s="17">
        <v>0</v>
      </c>
      <c r="T26" s="19">
        <v>0</v>
      </c>
      <c r="U26" s="17">
        <v>0</v>
      </c>
      <c r="V26" s="15">
        <v>0</v>
      </c>
      <c r="W26" s="17">
        <v>0</v>
      </c>
      <c r="X26" s="15">
        <v>0</v>
      </c>
      <c r="Y26" s="17">
        <v>0</v>
      </c>
      <c r="Z26" s="15">
        <v>0</v>
      </c>
      <c r="AA26" s="17">
        <v>0</v>
      </c>
      <c r="AB26" s="15">
        <v>0</v>
      </c>
      <c r="AC26" s="17">
        <v>0</v>
      </c>
    </row>
    <row r="27" spans="2:29" x14ac:dyDescent="0.25">
      <c r="B27" s="51">
        <v>7</v>
      </c>
      <c r="C27" s="49">
        <v>1</v>
      </c>
      <c r="D27" s="51">
        <v>9</v>
      </c>
      <c r="E27" s="49">
        <v>1</v>
      </c>
      <c r="F27" s="51">
        <v>9</v>
      </c>
      <c r="G27" s="49">
        <v>1</v>
      </c>
      <c r="H27" s="51">
        <v>10</v>
      </c>
      <c r="I27" s="49">
        <v>1</v>
      </c>
      <c r="J27" s="51">
        <v>10</v>
      </c>
      <c r="K27" s="49">
        <v>1</v>
      </c>
      <c r="L27" s="51">
        <v>11</v>
      </c>
      <c r="M27" s="49">
        <v>1</v>
      </c>
      <c r="N27" s="51">
        <v>11</v>
      </c>
      <c r="O27" s="49">
        <v>1</v>
      </c>
      <c r="P27" s="15">
        <v>7</v>
      </c>
      <c r="Q27" s="23">
        <v>1</v>
      </c>
      <c r="R27" s="15">
        <v>9</v>
      </c>
      <c r="S27" s="23">
        <v>1</v>
      </c>
      <c r="T27" s="19">
        <v>9</v>
      </c>
      <c r="U27" s="23">
        <v>1</v>
      </c>
      <c r="V27" s="15">
        <v>10</v>
      </c>
      <c r="W27" s="23">
        <v>1</v>
      </c>
      <c r="X27" s="15">
        <v>10</v>
      </c>
      <c r="Y27" s="23">
        <v>1</v>
      </c>
      <c r="Z27" s="15">
        <v>11</v>
      </c>
      <c r="AA27" s="23">
        <v>1</v>
      </c>
      <c r="AB27" s="15">
        <v>13</v>
      </c>
      <c r="AC27" s="23">
        <v>1</v>
      </c>
    </row>
    <row r="28" spans="2:29" x14ac:dyDescent="0.25">
      <c r="B28" s="51">
        <v>9</v>
      </c>
      <c r="C28" s="49">
        <v>2</v>
      </c>
      <c r="D28" s="51">
        <v>10</v>
      </c>
      <c r="E28" s="49">
        <v>2</v>
      </c>
      <c r="F28" s="51">
        <v>10</v>
      </c>
      <c r="G28" s="49">
        <v>2</v>
      </c>
      <c r="H28" s="51">
        <v>13</v>
      </c>
      <c r="I28" s="49">
        <v>2</v>
      </c>
      <c r="J28" s="51">
        <v>13</v>
      </c>
      <c r="K28" s="49">
        <v>2</v>
      </c>
      <c r="L28" s="51">
        <v>17</v>
      </c>
      <c r="M28" s="49">
        <v>2</v>
      </c>
      <c r="N28" s="51">
        <v>19</v>
      </c>
      <c r="O28" s="49">
        <v>2</v>
      </c>
      <c r="P28" s="15">
        <v>9</v>
      </c>
      <c r="Q28" s="23">
        <v>2</v>
      </c>
      <c r="R28" s="15">
        <v>10</v>
      </c>
      <c r="S28" s="23">
        <v>2</v>
      </c>
      <c r="T28" s="19">
        <v>11</v>
      </c>
      <c r="U28" s="23">
        <v>2</v>
      </c>
      <c r="V28" s="15">
        <v>12</v>
      </c>
      <c r="W28" s="23">
        <v>2</v>
      </c>
      <c r="X28" s="15">
        <v>13</v>
      </c>
      <c r="Y28" s="23">
        <v>2</v>
      </c>
      <c r="Z28" s="15">
        <v>15</v>
      </c>
      <c r="AA28" s="23">
        <v>2</v>
      </c>
      <c r="AB28" s="15">
        <v>16</v>
      </c>
      <c r="AC28" s="23">
        <v>2</v>
      </c>
    </row>
    <row r="29" spans="2:29" x14ac:dyDescent="0.25">
      <c r="B29" s="51">
        <v>10</v>
      </c>
      <c r="C29" s="49">
        <v>3</v>
      </c>
      <c r="D29" s="51">
        <v>12</v>
      </c>
      <c r="E29" s="49">
        <v>3</v>
      </c>
      <c r="F29" s="51">
        <v>14</v>
      </c>
      <c r="G29" s="49">
        <v>3</v>
      </c>
      <c r="H29" s="51">
        <v>18</v>
      </c>
      <c r="I29" s="49">
        <v>3</v>
      </c>
      <c r="J29" s="51">
        <v>19</v>
      </c>
      <c r="K29" s="49">
        <v>3</v>
      </c>
      <c r="L29" s="51">
        <v>23</v>
      </c>
      <c r="M29" s="49">
        <v>3</v>
      </c>
      <c r="N29" s="51">
        <v>30</v>
      </c>
      <c r="O29" s="49">
        <v>3</v>
      </c>
      <c r="P29" s="15">
        <v>10</v>
      </c>
      <c r="Q29" s="23">
        <v>3</v>
      </c>
      <c r="R29" s="15">
        <v>11</v>
      </c>
      <c r="S29" s="23">
        <v>3</v>
      </c>
      <c r="T29" s="19">
        <v>15</v>
      </c>
      <c r="U29" s="23">
        <v>3</v>
      </c>
      <c r="V29" s="15">
        <v>17</v>
      </c>
      <c r="W29" s="23">
        <v>3</v>
      </c>
      <c r="X29" s="15">
        <v>18</v>
      </c>
      <c r="Y29" s="23">
        <v>3</v>
      </c>
      <c r="Z29" s="15">
        <v>20</v>
      </c>
      <c r="AA29" s="23">
        <v>3</v>
      </c>
      <c r="AB29" s="15">
        <v>20</v>
      </c>
      <c r="AC29" s="23">
        <v>3</v>
      </c>
    </row>
    <row r="30" spans="2:29" x14ac:dyDescent="0.25">
      <c r="B30" s="51">
        <v>12</v>
      </c>
      <c r="C30" s="49">
        <v>4</v>
      </c>
      <c r="D30" s="51">
        <v>16</v>
      </c>
      <c r="E30" s="49">
        <v>4</v>
      </c>
      <c r="F30" s="51">
        <v>20</v>
      </c>
      <c r="G30" s="49">
        <v>4</v>
      </c>
      <c r="H30" s="51">
        <v>27</v>
      </c>
      <c r="I30" s="49">
        <v>4</v>
      </c>
      <c r="J30" s="51">
        <v>29</v>
      </c>
      <c r="K30" s="49">
        <v>4</v>
      </c>
      <c r="L30" s="51">
        <v>36</v>
      </c>
      <c r="M30" s="49">
        <v>4</v>
      </c>
      <c r="N30" s="51">
        <v>43</v>
      </c>
      <c r="O30" s="49">
        <v>4</v>
      </c>
      <c r="P30" s="15">
        <v>11</v>
      </c>
      <c r="Q30" s="23">
        <v>4</v>
      </c>
      <c r="R30" s="15">
        <v>14</v>
      </c>
      <c r="S30" s="23">
        <v>4</v>
      </c>
      <c r="T30" s="19">
        <v>18</v>
      </c>
      <c r="U30" s="23">
        <v>4</v>
      </c>
      <c r="V30" s="15">
        <v>22</v>
      </c>
      <c r="W30" s="23">
        <v>4</v>
      </c>
      <c r="X30" s="15">
        <v>22</v>
      </c>
      <c r="Y30" s="23">
        <v>4</v>
      </c>
      <c r="Z30" s="15">
        <v>28</v>
      </c>
      <c r="AA30" s="23">
        <v>4</v>
      </c>
      <c r="AB30" s="15">
        <v>30</v>
      </c>
      <c r="AC30" s="23">
        <v>4</v>
      </c>
    </row>
    <row r="31" spans="2:29" x14ac:dyDescent="0.25">
      <c r="B31" s="51">
        <v>16</v>
      </c>
      <c r="C31" s="49">
        <v>5</v>
      </c>
      <c r="D31" s="51">
        <v>22</v>
      </c>
      <c r="E31" s="49">
        <v>5</v>
      </c>
      <c r="F31" s="51">
        <v>30</v>
      </c>
      <c r="G31" s="49">
        <v>5</v>
      </c>
      <c r="H31" s="51">
        <v>36</v>
      </c>
      <c r="I31" s="49">
        <v>5</v>
      </c>
      <c r="J31" s="51">
        <v>42</v>
      </c>
      <c r="K31" s="49">
        <v>5</v>
      </c>
      <c r="L31" s="51">
        <v>52</v>
      </c>
      <c r="M31" s="49">
        <v>5</v>
      </c>
      <c r="N31" s="51">
        <v>58</v>
      </c>
      <c r="O31" s="49">
        <v>5</v>
      </c>
      <c r="P31" s="15">
        <v>13</v>
      </c>
      <c r="Q31" s="23">
        <v>5</v>
      </c>
      <c r="R31" s="15">
        <v>17</v>
      </c>
      <c r="S31" s="23">
        <v>5</v>
      </c>
      <c r="T31" s="19">
        <v>23</v>
      </c>
      <c r="U31" s="23">
        <v>5</v>
      </c>
      <c r="V31" s="15">
        <v>29</v>
      </c>
      <c r="W31" s="23">
        <v>5</v>
      </c>
      <c r="X31" s="15">
        <v>30</v>
      </c>
      <c r="Y31" s="23">
        <v>5</v>
      </c>
      <c r="Z31" s="15">
        <v>36</v>
      </c>
      <c r="AA31" s="23">
        <v>5</v>
      </c>
      <c r="AB31" s="15">
        <v>40</v>
      </c>
      <c r="AC31" s="23">
        <v>5</v>
      </c>
    </row>
    <row r="32" spans="2:29" x14ac:dyDescent="0.25">
      <c r="B32" s="67" t="s">
        <v>31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4" t="s">
        <v>31</v>
      </c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6"/>
    </row>
    <row r="33" spans="2:29" x14ac:dyDescent="0.25">
      <c r="B33" s="51">
        <v>0</v>
      </c>
      <c r="C33" s="50">
        <v>0</v>
      </c>
      <c r="D33" s="51">
        <v>0</v>
      </c>
      <c r="E33" s="50">
        <v>0</v>
      </c>
      <c r="F33" s="51">
        <v>0</v>
      </c>
      <c r="G33" s="50">
        <v>0</v>
      </c>
      <c r="H33" s="51">
        <v>0</v>
      </c>
      <c r="I33" s="50">
        <v>0</v>
      </c>
      <c r="J33" s="51">
        <v>0</v>
      </c>
      <c r="K33" s="50">
        <v>0</v>
      </c>
      <c r="L33" s="51">
        <v>0</v>
      </c>
      <c r="M33" s="50">
        <v>0</v>
      </c>
      <c r="N33" s="51">
        <v>0</v>
      </c>
      <c r="O33" s="50">
        <v>0</v>
      </c>
      <c r="P33" s="15">
        <v>0</v>
      </c>
      <c r="Q33" s="17">
        <v>0</v>
      </c>
      <c r="R33" s="15">
        <v>0</v>
      </c>
      <c r="S33" s="17">
        <v>0</v>
      </c>
      <c r="T33" s="19">
        <v>0</v>
      </c>
      <c r="U33" s="17">
        <v>0</v>
      </c>
      <c r="V33" s="15">
        <v>0</v>
      </c>
      <c r="W33" s="17">
        <v>0</v>
      </c>
      <c r="X33" s="15">
        <v>0</v>
      </c>
      <c r="Y33" s="17">
        <v>0</v>
      </c>
      <c r="Z33" s="15">
        <v>0</v>
      </c>
      <c r="AA33" s="17">
        <v>0</v>
      </c>
      <c r="AB33" s="15">
        <v>0</v>
      </c>
      <c r="AC33" s="17">
        <v>0</v>
      </c>
    </row>
    <row r="34" spans="2:29" x14ac:dyDescent="0.25">
      <c r="B34" s="51">
        <v>12.5</v>
      </c>
      <c r="C34" s="49">
        <v>1</v>
      </c>
      <c r="D34" s="51">
        <v>14</v>
      </c>
      <c r="E34" s="49">
        <v>1</v>
      </c>
      <c r="F34" s="51">
        <v>16.5</v>
      </c>
      <c r="G34" s="49">
        <v>1</v>
      </c>
      <c r="H34" s="51">
        <v>19</v>
      </c>
      <c r="I34" s="49">
        <v>1</v>
      </c>
      <c r="J34" s="51">
        <v>21.5</v>
      </c>
      <c r="K34" s="49">
        <v>1</v>
      </c>
      <c r="L34" s="51">
        <v>23.5</v>
      </c>
      <c r="M34" s="49">
        <v>1</v>
      </c>
      <c r="N34" s="51">
        <v>30</v>
      </c>
      <c r="O34" s="49">
        <v>1</v>
      </c>
      <c r="P34" s="15">
        <v>11.5</v>
      </c>
      <c r="Q34" s="23">
        <v>1</v>
      </c>
      <c r="R34" s="15">
        <v>13.5</v>
      </c>
      <c r="S34" s="23">
        <v>1</v>
      </c>
      <c r="T34" s="19">
        <v>16.5</v>
      </c>
      <c r="U34" s="23">
        <v>1</v>
      </c>
      <c r="V34" s="15">
        <v>17.5</v>
      </c>
      <c r="W34" s="23">
        <v>1</v>
      </c>
      <c r="X34" s="15">
        <v>20</v>
      </c>
      <c r="Y34" s="23">
        <v>1</v>
      </c>
      <c r="Z34" s="15">
        <v>25</v>
      </c>
      <c r="AA34" s="23">
        <v>1</v>
      </c>
      <c r="AB34" s="15">
        <v>27.5</v>
      </c>
      <c r="AC34" s="23">
        <v>1</v>
      </c>
    </row>
    <row r="35" spans="2:29" x14ac:dyDescent="0.25">
      <c r="B35" s="51">
        <v>14</v>
      </c>
      <c r="C35" s="49">
        <v>2</v>
      </c>
      <c r="D35" s="51">
        <v>17</v>
      </c>
      <c r="E35" s="49">
        <v>2</v>
      </c>
      <c r="F35" s="51">
        <v>19.5</v>
      </c>
      <c r="G35" s="49">
        <v>2</v>
      </c>
      <c r="H35" s="51">
        <v>22.5</v>
      </c>
      <c r="I35" s="49">
        <v>2</v>
      </c>
      <c r="J35" s="51">
        <v>24.5</v>
      </c>
      <c r="K35" s="49">
        <v>2</v>
      </c>
      <c r="L35" s="51">
        <v>28</v>
      </c>
      <c r="M35" s="49">
        <v>2</v>
      </c>
      <c r="N35" s="51">
        <v>32.5</v>
      </c>
      <c r="O35" s="49">
        <v>2</v>
      </c>
      <c r="P35" s="15">
        <v>13</v>
      </c>
      <c r="Q35" s="23">
        <v>2</v>
      </c>
      <c r="R35" s="15">
        <v>15.5</v>
      </c>
      <c r="S35" s="23">
        <v>2</v>
      </c>
      <c r="T35" s="19">
        <v>18.5</v>
      </c>
      <c r="U35" s="23">
        <v>2</v>
      </c>
      <c r="V35" s="15">
        <v>20.5</v>
      </c>
      <c r="W35" s="23">
        <v>2</v>
      </c>
      <c r="X35" s="15">
        <v>23.5</v>
      </c>
      <c r="Y35" s="23">
        <v>2</v>
      </c>
      <c r="Z35" s="15">
        <v>28.5</v>
      </c>
      <c r="AA35" s="23">
        <v>2</v>
      </c>
      <c r="AB35" s="15">
        <v>32.5</v>
      </c>
      <c r="AC35" s="23">
        <v>2</v>
      </c>
    </row>
    <row r="36" spans="2:29" x14ac:dyDescent="0.25">
      <c r="B36" s="51">
        <v>16.5</v>
      </c>
      <c r="C36" s="49">
        <v>3</v>
      </c>
      <c r="D36" s="51">
        <v>19.5</v>
      </c>
      <c r="E36" s="49">
        <v>3</v>
      </c>
      <c r="F36" s="51">
        <v>22</v>
      </c>
      <c r="G36" s="49">
        <v>3</v>
      </c>
      <c r="H36" s="51">
        <v>26</v>
      </c>
      <c r="I36" s="49">
        <v>3</v>
      </c>
      <c r="J36" s="51">
        <v>29</v>
      </c>
      <c r="K36" s="49">
        <v>3</v>
      </c>
      <c r="L36" s="51">
        <v>33</v>
      </c>
      <c r="M36" s="49">
        <v>3</v>
      </c>
      <c r="N36" s="51">
        <v>39.5</v>
      </c>
      <c r="O36" s="49">
        <v>3</v>
      </c>
      <c r="P36" s="15">
        <v>15</v>
      </c>
      <c r="Q36" s="23">
        <v>3</v>
      </c>
      <c r="R36" s="15">
        <v>18</v>
      </c>
      <c r="S36" s="23">
        <v>3</v>
      </c>
      <c r="T36" s="19">
        <v>21.5</v>
      </c>
      <c r="U36" s="23">
        <v>3</v>
      </c>
      <c r="V36" s="15">
        <v>24</v>
      </c>
      <c r="W36" s="23">
        <v>3</v>
      </c>
      <c r="X36" s="15">
        <v>27.5</v>
      </c>
      <c r="Y36" s="23">
        <v>3</v>
      </c>
      <c r="Z36" s="15">
        <v>33</v>
      </c>
      <c r="AA36" s="23">
        <v>3</v>
      </c>
      <c r="AB36" s="15">
        <v>38</v>
      </c>
      <c r="AC36" s="23">
        <v>3</v>
      </c>
    </row>
    <row r="37" spans="2:29" x14ac:dyDescent="0.25">
      <c r="B37" s="51">
        <v>19.5</v>
      </c>
      <c r="C37" s="49">
        <v>4</v>
      </c>
      <c r="D37" s="51">
        <v>23</v>
      </c>
      <c r="E37" s="49">
        <v>4</v>
      </c>
      <c r="F37" s="51">
        <v>26</v>
      </c>
      <c r="G37" s="49">
        <v>4</v>
      </c>
      <c r="H37" s="51">
        <v>29.5</v>
      </c>
      <c r="I37" s="49">
        <v>4</v>
      </c>
      <c r="J37" s="51">
        <v>33</v>
      </c>
      <c r="K37" s="49">
        <v>4</v>
      </c>
      <c r="L37" s="51">
        <v>39</v>
      </c>
      <c r="M37" s="49">
        <v>4</v>
      </c>
      <c r="N37" s="51">
        <v>46.5</v>
      </c>
      <c r="O37" s="49">
        <v>4</v>
      </c>
      <c r="P37" s="15">
        <v>18</v>
      </c>
      <c r="Q37" s="23">
        <v>4</v>
      </c>
      <c r="R37" s="15">
        <v>20</v>
      </c>
      <c r="S37" s="23">
        <v>4</v>
      </c>
      <c r="T37" s="19">
        <v>23.5</v>
      </c>
      <c r="U37" s="23">
        <v>4</v>
      </c>
      <c r="V37" s="15">
        <v>28</v>
      </c>
      <c r="W37" s="23">
        <v>4</v>
      </c>
      <c r="X37" s="15">
        <v>32</v>
      </c>
      <c r="Y37" s="23">
        <v>4</v>
      </c>
      <c r="Z37" s="15">
        <v>39</v>
      </c>
      <c r="AA37" s="23">
        <v>4</v>
      </c>
      <c r="AB37" s="15">
        <v>45</v>
      </c>
      <c r="AC37" s="23">
        <v>4</v>
      </c>
    </row>
    <row r="38" spans="2:29" x14ac:dyDescent="0.25">
      <c r="B38" s="51">
        <v>21.5</v>
      </c>
      <c r="C38" s="49">
        <v>5</v>
      </c>
      <c r="D38" s="51">
        <v>26</v>
      </c>
      <c r="E38" s="49">
        <v>5</v>
      </c>
      <c r="F38" s="51">
        <v>29</v>
      </c>
      <c r="G38" s="49">
        <v>5</v>
      </c>
      <c r="H38" s="51">
        <v>33</v>
      </c>
      <c r="I38" s="49">
        <v>5</v>
      </c>
      <c r="J38" s="51">
        <v>36.5</v>
      </c>
      <c r="K38" s="49">
        <v>5</v>
      </c>
      <c r="L38" s="51">
        <v>44</v>
      </c>
      <c r="M38" s="49">
        <v>5</v>
      </c>
      <c r="N38" s="51">
        <v>57.5</v>
      </c>
      <c r="O38" s="49">
        <v>5</v>
      </c>
      <c r="P38" s="15">
        <v>20</v>
      </c>
      <c r="Q38" s="23">
        <v>5</v>
      </c>
      <c r="R38" s="15">
        <v>22.5</v>
      </c>
      <c r="S38" s="23">
        <v>5</v>
      </c>
      <c r="T38" s="19">
        <v>26.5</v>
      </c>
      <c r="U38" s="23">
        <v>5</v>
      </c>
      <c r="V38" s="15">
        <v>31</v>
      </c>
      <c r="W38" s="23">
        <v>5</v>
      </c>
      <c r="X38" s="15">
        <v>35.5</v>
      </c>
      <c r="Y38" s="23">
        <v>5</v>
      </c>
      <c r="Z38" s="15">
        <v>44</v>
      </c>
      <c r="AA38" s="23">
        <v>5</v>
      </c>
      <c r="AB38" s="15">
        <v>51</v>
      </c>
      <c r="AC38" s="23">
        <v>5</v>
      </c>
    </row>
    <row r="39" spans="2:29" x14ac:dyDescent="0.25">
      <c r="B39" s="67" t="s">
        <v>32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4" t="s">
        <v>32</v>
      </c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6"/>
    </row>
    <row r="40" spans="2:29" s="55" customFormat="1" x14ac:dyDescent="0.25">
      <c r="B40" s="54" t="s">
        <v>30</v>
      </c>
      <c r="C40" s="49">
        <v>-1</v>
      </c>
      <c r="D40" s="54" t="s">
        <v>30</v>
      </c>
      <c r="E40" s="49">
        <v>-1</v>
      </c>
      <c r="F40" s="54" t="s">
        <v>30</v>
      </c>
      <c r="G40" s="49">
        <v>-1</v>
      </c>
      <c r="H40" s="54" t="s">
        <v>30</v>
      </c>
      <c r="I40" s="49">
        <v>-1</v>
      </c>
      <c r="J40" s="54" t="s">
        <v>30</v>
      </c>
      <c r="K40" s="49">
        <v>-1</v>
      </c>
      <c r="L40" s="54" t="s">
        <v>30</v>
      </c>
      <c r="M40" s="49">
        <v>-1</v>
      </c>
      <c r="N40" s="54" t="s">
        <v>30</v>
      </c>
      <c r="O40" s="49">
        <v>-1</v>
      </c>
      <c r="P40" s="19" t="s">
        <v>30</v>
      </c>
      <c r="Q40" s="23">
        <v>-1</v>
      </c>
      <c r="R40" s="19" t="s">
        <v>30</v>
      </c>
      <c r="S40" s="23">
        <v>-1</v>
      </c>
      <c r="T40" s="19" t="s">
        <v>30</v>
      </c>
      <c r="U40" s="23">
        <v>-1</v>
      </c>
      <c r="V40" s="19" t="s">
        <v>30</v>
      </c>
      <c r="W40" s="23">
        <v>-1</v>
      </c>
      <c r="X40" s="19" t="s">
        <v>30</v>
      </c>
      <c r="Y40" s="23">
        <v>-1</v>
      </c>
      <c r="Z40" s="19" t="s">
        <v>30</v>
      </c>
      <c r="AA40" s="23">
        <v>-1</v>
      </c>
      <c r="AB40" s="19" t="s">
        <v>30</v>
      </c>
      <c r="AC40" s="23">
        <v>-1</v>
      </c>
    </row>
    <row r="41" spans="2:29" x14ac:dyDescent="0.25">
      <c r="B41" s="51">
        <v>0</v>
      </c>
      <c r="C41" s="49">
        <v>1</v>
      </c>
      <c r="D41" s="51">
        <v>0</v>
      </c>
      <c r="E41" s="49">
        <v>1</v>
      </c>
      <c r="F41" s="51">
        <v>0</v>
      </c>
      <c r="G41" s="49">
        <v>1</v>
      </c>
      <c r="H41" s="51">
        <v>0</v>
      </c>
      <c r="I41" s="49">
        <v>1</v>
      </c>
      <c r="J41" s="51">
        <v>0</v>
      </c>
      <c r="K41" s="49">
        <v>1</v>
      </c>
      <c r="L41" s="51">
        <v>0</v>
      </c>
      <c r="M41" s="49">
        <v>1</v>
      </c>
      <c r="N41" s="51">
        <v>0</v>
      </c>
      <c r="O41" s="49">
        <v>1</v>
      </c>
      <c r="P41" s="15">
        <v>0</v>
      </c>
      <c r="Q41" s="23">
        <v>1</v>
      </c>
      <c r="R41" s="15">
        <v>0</v>
      </c>
      <c r="S41" s="23">
        <v>1</v>
      </c>
      <c r="T41" s="15">
        <v>0</v>
      </c>
      <c r="U41" s="23">
        <v>1</v>
      </c>
      <c r="V41" s="15">
        <v>0</v>
      </c>
      <c r="W41" s="23">
        <v>1</v>
      </c>
      <c r="X41" s="15">
        <v>0</v>
      </c>
      <c r="Y41" s="23">
        <v>1</v>
      </c>
      <c r="Z41" s="15">
        <v>0</v>
      </c>
      <c r="AA41" s="23">
        <v>1</v>
      </c>
      <c r="AB41" s="15">
        <v>0</v>
      </c>
      <c r="AC41" s="23">
        <v>1</v>
      </c>
    </row>
    <row r="42" spans="2:29" x14ac:dyDescent="0.25">
      <c r="B42" s="51">
        <v>1</v>
      </c>
      <c r="C42" s="49">
        <v>2</v>
      </c>
      <c r="D42" s="51">
        <v>1</v>
      </c>
      <c r="E42" s="49">
        <v>2</v>
      </c>
      <c r="F42" s="51">
        <v>2</v>
      </c>
      <c r="G42" s="49">
        <v>2</v>
      </c>
      <c r="H42" s="51">
        <v>2</v>
      </c>
      <c r="I42" s="49">
        <v>2</v>
      </c>
      <c r="J42" s="51">
        <v>1</v>
      </c>
      <c r="K42" s="49">
        <v>2</v>
      </c>
      <c r="L42" s="51">
        <v>1</v>
      </c>
      <c r="M42" s="49">
        <v>2</v>
      </c>
      <c r="N42" s="51">
        <v>2</v>
      </c>
      <c r="O42" s="49">
        <v>2</v>
      </c>
      <c r="P42" s="15">
        <v>1</v>
      </c>
      <c r="Q42" s="23">
        <v>2</v>
      </c>
      <c r="R42" s="15">
        <v>2</v>
      </c>
      <c r="S42" s="23">
        <v>2</v>
      </c>
      <c r="T42" s="15">
        <v>1</v>
      </c>
      <c r="U42" s="23">
        <v>2</v>
      </c>
      <c r="V42" s="15">
        <v>1</v>
      </c>
      <c r="W42" s="23">
        <v>2</v>
      </c>
      <c r="X42" s="15">
        <v>1</v>
      </c>
      <c r="Y42" s="23">
        <v>2</v>
      </c>
      <c r="Z42" s="15">
        <v>1</v>
      </c>
      <c r="AA42" s="23">
        <v>2</v>
      </c>
      <c r="AB42" s="15">
        <v>1</v>
      </c>
      <c r="AC42" s="23">
        <v>2</v>
      </c>
    </row>
    <row r="43" spans="2:29" x14ac:dyDescent="0.25">
      <c r="B43" s="51">
        <v>4</v>
      </c>
      <c r="C43" s="49">
        <v>3</v>
      </c>
      <c r="D43" s="51">
        <v>6</v>
      </c>
      <c r="E43" s="49">
        <v>3</v>
      </c>
      <c r="F43" s="51">
        <v>6</v>
      </c>
      <c r="G43" s="49">
        <v>3</v>
      </c>
      <c r="H43" s="51">
        <v>6</v>
      </c>
      <c r="I43" s="49">
        <v>3</v>
      </c>
      <c r="J43" s="51">
        <v>6</v>
      </c>
      <c r="K43" s="49">
        <v>3</v>
      </c>
      <c r="L43" s="51">
        <v>6</v>
      </c>
      <c r="M43" s="49">
        <v>3</v>
      </c>
      <c r="N43" s="51">
        <v>10</v>
      </c>
      <c r="O43" s="49">
        <v>3</v>
      </c>
      <c r="P43" s="15">
        <v>5</v>
      </c>
      <c r="Q43" s="23">
        <v>3</v>
      </c>
      <c r="R43" s="15">
        <v>6</v>
      </c>
      <c r="S43" s="23">
        <v>3</v>
      </c>
      <c r="T43" s="15">
        <v>5</v>
      </c>
      <c r="U43" s="23">
        <v>3</v>
      </c>
      <c r="V43" s="15">
        <v>6</v>
      </c>
      <c r="W43" s="23">
        <v>3</v>
      </c>
      <c r="X43" s="15">
        <v>4</v>
      </c>
      <c r="Y43" s="23">
        <v>3</v>
      </c>
      <c r="Z43" s="15">
        <v>4</v>
      </c>
      <c r="AA43" s="23">
        <v>3</v>
      </c>
      <c r="AB43" s="15">
        <v>4</v>
      </c>
      <c r="AC43" s="23">
        <v>3</v>
      </c>
    </row>
    <row r="44" spans="2:29" x14ac:dyDescent="0.25">
      <c r="B44" s="51">
        <v>9</v>
      </c>
      <c r="C44" s="49">
        <v>4</v>
      </c>
      <c r="D44" s="51">
        <v>11</v>
      </c>
      <c r="E44" s="49">
        <v>4</v>
      </c>
      <c r="F44" s="51">
        <v>12</v>
      </c>
      <c r="G44" s="49">
        <v>4</v>
      </c>
      <c r="H44" s="51">
        <v>12</v>
      </c>
      <c r="I44" s="49">
        <v>4</v>
      </c>
      <c r="J44" s="51">
        <v>12</v>
      </c>
      <c r="K44" s="49">
        <v>4</v>
      </c>
      <c r="L44" s="51">
        <v>12</v>
      </c>
      <c r="M44" s="49">
        <v>4</v>
      </c>
      <c r="N44" s="51">
        <v>15</v>
      </c>
      <c r="O44" s="49">
        <v>4</v>
      </c>
      <c r="P44" s="15">
        <v>10</v>
      </c>
      <c r="Q44" s="23">
        <v>4</v>
      </c>
      <c r="R44" s="15">
        <v>11</v>
      </c>
      <c r="S44" s="23">
        <v>4</v>
      </c>
      <c r="T44" s="15">
        <v>12</v>
      </c>
      <c r="U44" s="23">
        <v>4</v>
      </c>
      <c r="V44" s="15">
        <v>11</v>
      </c>
      <c r="W44" s="23">
        <v>4</v>
      </c>
      <c r="X44" s="15">
        <v>10</v>
      </c>
      <c r="Y44" s="23">
        <v>4</v>
      </c>
      <c r="Z44" s="15">
        <v>8</v>
      </c>
      <c r="AA44" s="23">
        <v>4</v>
      </c>
      <c r="AB44" s="15">
        <v>7</v>
      </c>
      <c r="AC44" s="23">
        <v>4</v>
      </c>
    </row>
    <row r="45" spans="2:29" x14ac:dyDescent="0.25">
      <c r="B45" s="53">
        <v>13</v>
      </c>
      <c r="C45" s="52">
        <v>5</v>
      </c>
      <c r="D45" s="53">
        <v>15</v>
      </c>
      <c r="E45" s="52">
        <v>5</v>
      </c>
      <c r="F45" s="53">
        <v>17</v>
      </c>
      <c r="G45" s="52">
        <v>5</v>
      </c>
      <c r="H45" s="53">
        <v>17</v>
      </c>
      <c r="I45" s="52">
        <v>5</v>
      </c>
      <c r="J45" s="53">
        <v>18</v>
      </c>
      <c r="K45" s="52">
        <v>5</v>
      </c>
      <c r="L45" s="53">
        <v>17</v>
      </c>
      <c r="M45" s="52">
        <v>5</v>
      </c>
      <c r="N45" s="53">
        <v>25</v>
      </c>
      <c r="O45" s="52">
        <v>5</v>
      </c>
      <c r="P45" s="25">
        <v>13</v>
      </c>
      <c r="Q45" s="24">
        <v>5</v>
      </c>
      <c r="R45" s="25">
        <v>16</v>
      </c>
      <c r="S45" s="24">
        <v>5</v>
      </c>
      <c r="T45" s="25">
        <v>16</v>
      </c>
      <c r="U45" s="24">
        <v>5</v>
      </c>
      <c r="V45" s="25">
        <v>16</v>
      </c>
      <c r="W45" s="24">
        <v>5</v>
      </c>
      <c r="X45" s="25">
        <v>15</v>
      </c>
      <c r="Y45" s="24">
        <v>5</v>
      </c>
      <c r="Z45" s="25">
        <v>13</v>
      </c>
      <c r="AA45" s="24">
        <v>5</v>
      </c>
      <c r="AB45" s="25">
        <v>11</v>
      </c>
      <c r="AC45" s="24">
        <v>5</v>
      </c>
    </row>
  </sheetData>
  <mergeCells count="28">
    <mergeCell ref="N3:O3"/>
    <mergeCell ref="B4:O4"/>
    <mergeCell ref="P3:Q3"/>
    <mergeCell ref="R3:S3"/>
    <mergeCell ref="T3:U3"/>
    <mergeCell ref="B3:C3"/>
    <mergeCell ref="D3:E3"/>
    <mergeCell ref="F3:G3"/>
    <mergeCell ref="H3:I3"/>
    <mergeCell ref="J3:K3"/>
    <mergeCell ref="L3:M3"/>
    <mergeCell ref="V3:W3"/>
    <mergeCell ref="X3:Y3"/>
    <mergeCell ref="Z3:AA3"/>
    <mergeCell ref="AB3:AC3"/>
    <mergeCell ref="P4:AC4"/>
    <mergeCell ref="P39:AC39"/>
    <mergeCell ref="B39:O39"/>
    <mergeCell ref="B11:O11"/>
    <mergeCell ref="B32:O32"/>
    <mergeCell ref="P32:AC32"/>
    <mergeCell ref="P11:AC11"/>
    <mergeCell ref="B18:G18"/>
    <mergeCell ref="H18:O18"/>
    <mergeCell ref="P18:U18"/>
    <mergeCell ref="V18:AC18"/>
    <mergeCell ref="B25:O25"/>
    <mergeCell ref="P25:AC2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Primary</vt:lpstr>
      <vt:lpstr>Database(Primary)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TAI, Ka-chun Tyson</dc:creator>
  <cp:lastModifiedBy>LEE, Hong-lai</cp:lastModifiedBy>
  <dcterms:created xsi:type="dcterms:W3CDTF">2018-01-09T02:24:00Z</dcterms:created>
  <dcterms:modified xsi:type="dcterms:W3CDTF">2025-09-30T01:05:18Z</dcterms:modified>
</cp:coreProperties>
</file>