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Restricted Documents\Optimisation of SALSP\Action Plan &amp; Docs for Roll-out\2.Circular &amp; FAQ\Final_templates_4 May 2026\With protection\"/>
    </mc:Choice>
  </mc:AlternateContent>
  <xr:revisionPtr revIDLastSave="0" documentId="13_ncr:1_{A787F0D7-B24D-4C07-8A38-0648AEAD30D4}" xr6:coauthVersionLast="47" xr6:coauthVersionMax="47" xr10:uidLastSave="{00000000-0000-0000-0000-000000000000}"/>
  <bookViews>
    <workbookView xWindow="-120" yWindow="-120" windowWidth="29040" windowHeight="15840" xr2:uid="{E096E495-5BCC-4DCD-A470-125FBEDD6C22}"/>
  </bookViews>
  <sheets>
    <sheet name="報告_blank" sheetId="7" r:id="rId1"/>
  </sheets>
  <definedNames>
    <definedName name="_xlnm.Print_Area" localSheetId="0">報告_blank!$A$1:$M$85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5" i="7" l="1"/>
  <c r="B78" i="7" s="1"/>
  <c r="C55" i="7"/>
  <c r="D54" i="7"/>
  <c r="E54" i="7" s="1"/>
  <c r="D53" i="7"/>
  <c r="D52" i="7"/>
  <c r="C50" i="7"/>
  <c r="E46" i="7"/>
  <c r="F46" i="7" s="1"/>
  <c r="G46" i="7" s="1"/>
  <c r="H29" i="7"/>
  <c r="I29" i="7" s="1"/>
  <c r="H22" i="7"/>
  <c r="I22" i="7" s="1"/>
  <c r="H36" i="7"/>
  <c r="D55" i="7" l="1"/>
  <c r="H37" i="7"/>
  <c r="I36" i="7"/>
  <c r="J36" i="7" s="1"/>
  <c r="C56" i="7"/>
  <c r="I37" i="7" l="1"/>
  <c r="E55" i="7"/>
  <c r="C57" i="7"/>
  <c r="D56" i="7"/>
  <c r="E56" i="7" s="1"/>
  <c r="C58" i="7" l="1"/>
  <c r="D57" i="7"/>
</calcChain>
</file>

<file path=xl/sharedStrings.xml><?xml version="1.0" encoding="utf-8"?>
<sst xmlns="http://schemas.openxmlformats.org/spreadsheetml/2006/main" count="116" uniqueCount="76">
  <si>
    <t>________________________（學校名稱）</t>
  </si>
  <si>
    <t>編號</t>
  </si>
  <si>
    <t>金額</t>
  </si>
  <si>
    <t>須退還教育局餘款</t>
  </si>
  <si>
    <t>舉行日期</t>
  </si>
  <si>
    <t>資助以下類別學生參與活動的金額：</t>
  </si>
  <si>
    <t>領取綜援</t>
  </si>
  <si>
    <t xml:space="preserve">活動成效 </t>
  </si>
  <si>
    <t>境外活動</t>
  </si>
  <si>
    <t>小計及所佔百分比：</t>
  </si>
  <si>
    <t>校本準則識別為有經濟需要</t>
  </si>
  <si>
    <t>職位：</t>
  </si>
  <si>
    <t>校監／學校管理委員會主席簽署：</t>
  </si>
  <si>
    <t>校監／學校管理委員會主席姓名：</t>
  </si>
  <si>
    <t>姓名：</t>
  </si>
  <si>
    <t>合辦機構／
服務供應機構名稱
(如適用)</t>
  </si>
  <si>
    <t>小計：</t>
  </si>
  <si>
    <t>日期：</t>
  </si>
  <si>
    <t>完全達到目標</t>
  </si>
  <si>
    <t>大致達到目標</t>
  </si>
  <si>
    <t>否</t>
  </si>
  <si>
    <t>所佔
百分比</t>
  </si>
  <si>
    <t>9/2026-5/2027</t>
  </si>
  <si>
    <t>例子</t>
  </si>
  <si>
    <t>學生的學習信心提升</t>
  </si>
  <si>
    <t>10/2026-12/2026</t>
  </si>
  <si>
    <t>9/2026-12/2026</t>
  </si>
  <si>
    <t>學生的領導才能提升</t>
  </si>
  <si>
    <t>(如輸入的空間不足，請點選最後一行後按滑鼠右鍵，並選擇「插入」以新增一行。)</t>
  </si>
  <si>
    <t xml:space="preserve">負責津貼教職員資料： </t>
  </si>
  <si>
    <t>-</t>
  </si>
  <si>
    <t>ABC中心</t>
  </si>
  <si>
    <t>功課輔導班</t>
  </si>
  <si>
    <t>新興運動體驗班</t>
  </si>
  <si>
    <t>需增加實踐的機會，以深化學生學習</t>
  </si>
  <si>
    <t>實際活動開支</t>
  </si>
  <si>
    <t>學生對運動的興趣增加</t>
  </si>
  <si>
    <t>(II) 活動詳情</t>
  </si>
  <si>
    <t>組長培訓小組</t>
  </si>
  <si>
    <t>小提琴初班</t>
  </si>
  <si>
    <t>10/2026-5/2027</t>
  </si>
  <si>
    <t>學生對音樂的興趣增加</t>
  </si>
  <si>
    <t>所佔百分比</t>
  </si>
  <si>
    <t>總開支</t>
  </si>
  <si>
    <t>實際參與學生人數</t>
  </si>
  <si>
    <t>(I) 2025/26學年餘款金額</t>
  </si>
  <si>
    <t>(IV) 財務撮要</t>
  </si>
  <si>
    <t>小提琴 (1部)</t>
  </si>
  <si>
    <r>
      <t>本校</t>
    </r>
    <r>
      <rPr>
        <b/>
        <u/>
        <sz val="12"/>
        <color theme="1"/>
        <rFont val="Times New Roman"/>
        <family val="1"/>
      </rPr>
      <t>確認</t>
    </r>
    <r>
      <rPr>
        <sz val="12"/>
        <color theme="1"/>
        <rFont val="Times New Roman"/>
        <family val="1"/>
      </rPr>
      <t>已按教育局所發出的通告、指引及其他文件的有關規定運用津貼，所有支出均符合津貼用途、運用原則及個別項目的開支上限，並明白如有不恰當使用津貼的情況，學校須以其他合適資源填補有關開支。</t>
    </r>
  </si>
  <si>
    <t>實際活動開支及所佔百分比：</t>
  </si>
  <si>
    <t>已購物資／器材</t>
  </si>
  <si>
    <t>實際開支</t>
  </si>
  <si>
    <t>實際物資／器材開支及所佔百分比：</t>
  </si>
  <si>
    <r>
      <rPr>
        <sz val="12"/>
        <rFont val="新細明體"/>
        <family val="1"/>
        <charset val="136"/>
      </rPr>
      <t>如學校</t>
    </r>
    <r>
      <rPr>
        <b/>
        <u/>
        <sz val="12"/>
        <rFont val="新細明體"/>
        <family val="1"/>
        <charset val="136"/>
      </rPr>
      <t>在</t>
    </r>
    <r>
      <rPr>
        <b/>
        <u/>
        <sz val="12"/>
        <rFont val="Times New Roman"/>
        <family val="1"/>
      </rPr>
      <t>2025/26學年完結後</t>
    </r>
    <r>
      <rPr>
        <b/>
        <u/>
        <sz val="12"/>
        <rFont val="新細明體"/>
      </rPr>
      <t>仍有「校本津貼」餘款</t>
    </r>
    <r>
      <rPr>
        <sz val="12"/>
        <rFont val="新細明體"/>
        <family val="1"/>
        <charset val="136"/>
      </rPr>
      <t>，</t>
    </r>
    <r>
      <rPr>
        <b/>
        <u/>
        <sz val="12"/>
        <rFont val="新細明體"/>
        <family val="1"/>
        <charset val="136"/>
      </rPr>
      <t>需填寫本部分</t>
    </r>
    <r>
      <rPr>
        <sz val="12"/>
        <rFont val="新細明體"/>
        <family val="1"/>
        <charset val="136"/>
      </rPr>
      <t>。</t>
    </r>
  </si>
  <si>
    <t>活動名稱／目標</t>
  </si>
  <si>
    <t>跟進
(如適用)</t>
  </si>
  <si>
    <t>第一部分：優化校本學習活動支援津貼</t>
  </si>
  <si>
    <t>購買參與課堂以外的學習活動所需物資／器材的金額</t>
  </si>
  <si>
    <t>第二部分：校本津貼</t>
  </si>
  <si>
    <t>實際活動開支：</t>
  </si>
  <si>
    <t>部分達到目標</t>
  </si>
  <si>
    <t>領取全津</t>
  </si>
  <si>
    <t>(III) 總開支</t>
  </si>
  <si>
    <t>2026/27學年</t>
  </si>
  <si>
    <t>(I) 本學年獲發津貼總額</t>
  </si>
  <si>
    <t>獲發津貼總額</t>
  </si>
  <si>
    <t>學校可按照「校本津貼」既定的運用原則及規定，在2026/27學年繼續使用有關餘款支援有經濟需要的學生參與課後學習活動，直至2026/27學年完結為止。如學校在2027年8月31日仍有未用完的「校本津貼」，資助學校、按位津貼學校及直接資助計劃學校須根據2026/27學年經審核周年帳目將任何餘款退還教育局。官立學校方面，尚未使用的「校本津貼」將於2027年8月31日後予以取消。</t>
  </si>
  <si>
    <t>(III) 購買參與課堂以外的學習活動所需的物資／器材（例如：樂器及運動用品）（有關開支的上限為學校全學年「優化校本學習活動支援津貼」總額的5%）</t>
  </si>
  <si>
    <r>
      <t>「優化校本學習活動支援津貼」的合資格受惠對象為領取綜合社會保障援助（綜援）或學校書簿津貼計劃全額津貼（全津）；或經校本準則識別為有經濟需要的學生。為讓有經濟需要的學生獲得均衡發展，學校運用「優化校本學習活動支援津貼」支援有經濟需要的學生參與的活動應力求多元化，並須涵蓋以下三類活動，包括(1)擴闊學生課堂以外學習經驗的活動／比賽、(2)增加學生對社會認識及促進學生個人成長的活動，以及(3)提升學生學習成效的活動，而</t>
    </r>
    <r>
      <rPr>
        <b/>
        <u/>
        <sz val="12"/>
        <color theme="1"/>
        <rFont val="Times New Roman"/>
        <family val="1"/>
      </rPr>
      <t>用於類別(3)提升學生學習成效的活動開支不得多於學校全學年「優化校本學習活動支援津貼」總額的20%</t>
    </r>
    <r>
      <rPr>
        <sz val="12"/>
        <color theme="1"/>
        <rFont val="Times New Roman"/>
        <family val="1"/>
      </rPr>
      <t>。</t>
    </r>
  </si>
  <si>
    <t>成功準則 
(例如：學生的學習
效能提升)</t>
  </si>
  <si>
    <t>(1)擴闊學生課堂以外學習經驗的活動／比賽 (例如：文化藝術活動、體育活動、參觀及戶外活動)</t>
  </si>
  <si>
    <t>(2)增加學生對社會認識及促進學生個人成長的活動 (例如：社會服務、自信心訓練、社交及溝通技巧訓練、領袖訓練及精神健康活動)</t>
  </si>
  <si>
    <t>(3)提升學生學習成效的活動 (例如：功課輔導、學習技巧訓練及語文訓練)</t>
  </si>
  <si>
    <r>
      <t>學校須於</t>
    </r>
    <r>
      <rPr>
        <b/>
        <u/>
        <sz val="12"/>
        <color theme="1"/>
        <rFont val="Times New Roman"/>
        <family val="1"/>
      </rPr>
      <t>接續學年11月底前</t>
    </r>
    <r>
      <rPr>
        <sz val="12"/>
        <color theme="1"/>
        <rFont val="Times New Roman"/>
        <family val="1"/>
      </rPr>
      <t>將經法團校董會／校董會／學校管理委員會審批的《「優化校本學習活動支援津貼」運用報告》上載至學校網頁。</t>
    </r>
  </si>
  <si>
    <t>成功準則 
(例如：學習效能提升)</t>
  </si>
  <si>
    <t>「優化校本學習活動支援津貼」運用報告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</si>
</sst>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&quot;$&quot;* #,##0.00_-;\-&quot;$&quot;* #,##0.00_-;_-&quot;$&quot;* &quot;-&quot;_-;_-@_-"/>
  </numFmts>
  <fonts count="24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118"/>
      <name val="Nunito Sans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3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rgb="FF0000FF"/>
      <name val="Times New Roman"/>
      <family val="1"/>
    </font>
    <font>
      <i/>
      <sz val="11"/>
      <color rgb="FF5F5F5F"/>
      <name val="Times New Roman"/>
      <family val="1"/>
    </font>
    <font>
      <sz val="11"/>
      <color rgb="FF5F5F5F"/>
      <name val="Times New Roman"/>
      <family val="1"/>
    </font>
    <font>
      <i/>
      <sz val="11"/>
      <color rgb="FF4D4D4D"/>
      <name val="Times New Roman"/>
      <family val="1"/>
    </font>
    <font>
      <sz val="11"/>
      <color rgb="FF4D4D4D"/>
      <name val="Times New Roman"/>
      <family val="1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  <charset val="136"/>
    </font>
    <font>
      <sz val="12"/>
      <name val="新細明體"/>
      <family val="1"/>
      <charset val="136"/>
    </font>
    <font>
      <b/>
      <u/>
      <sz val="12"/>
      <name val="新細明體"/>
      <family val="1"/>
      <charset val="136"/>
    </font>
    <font>
      <b/>
      <u/>
      <sz val="12"/>
      <name val="新細明體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1" fillId="0" borderId="0" xfId="0" applyFont="1" applyBorder="1" applyAlignment="1">
      <alignment horizontal="center"/>
    </xf>
    <xf numFmtId="42" fontId="1" fillId="0" borderId="0" xfId="1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20" fillId="0" borderId="0" xfId="0" applyFont="1" applyFill="1"/>
    <xf numFmtId="0" fontId="8" fillId="0" borderId="0" xfId="0" applyFont="1" applyFill="1"/>
    <xf numFmtId="0" fontId="18" fillId="0" borderId="0" xfId="0" applyFont="1" applyFill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5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44" fontId="15" fillId="0" borderId="3" xfId="1" applyFont="1" applyBorder="1" applyAlignment="1">
      <alignment horizontal="right" vertical="top"/>
    </xf>
    <xf numFmtId="2" fontId="16" fillId="3" borderId="3" xfId="1" applyNumberFormat="1" applyFont="1" applyFill="1" applyBorder="1" applyAlignment="1">
      <alignment horizontal="center" vertical="top"/>
    </xf>
    <xf numFmtId="0" fontId="15" fillId="0" borderId="3" xfId="0" quotePrefix="1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44" fontId="1" fillId="0" borderId="3" xfId="1" applyFont="1" applyBorder="1" applyAlignment="1">
      <alignment horizontal="right" vertical="top"/>
    </xf>
    <xf numFmtId="2" fontId="1" fillId="3" borderId="3" xfId="1" applyNumberFormat="1" applyFont="1" applyFill="1" applyBorder="1" applyAlignment="1">
      <alignment horizontal="center" vertical="top"/>
    </xf>
    <xf numFmtId="0" fontId="1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5" fillId="0" borderId="3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>
      <alignment horizontal="center" vertical="top"/>
    </xf>
    <xf numFmtId="0" fontId="16" fillId="0" borderId="0" xfId="0" applyFont="1" applyAlignment="1">
      <alignment horizontal="right" vertical="top"/>
    </xf>
    <xf numFmtId="10" fontId="1" fillId="0" borderId="0" xfId="0" applyNumberFormat="1" applyFont="1" applyAlignment="1">
      <alignment horizontal="right" vertical="top"/>
    </xf>
    <xf numFmtId="0" fontId="6" fillId="0" borderId="0" xfId="0" applyFont="1" applyBorder="1" applyAlignment="1">
      <alignment vertical="top"/>
    </xf>
    <xf numFmtId="0" fontId="7" fillId="0" borderId="0" xfId="0" applyFont="1" applyAlignment="1">
      <alignment vertical="top"/>
    </xf>
    <xf numFmtId="0" fontId="1" fillId="2" borderId="0" xfId="0" applyFont="1" applyFill="1" applyAlignment="1">
      <alignment horizontal="right" vertical="top"/>
    </xf>
    <xf numFmtId="44" fontId="1" fillId="0" borderId="3" xfId="1" applyFont="1" applyBorder="1" applyAlignment="1">
      <alignment vertical="top"/>
    </xf>
    <xf numFmtId="44" fontId="1" fillId="0" borderId="3" xfId="1" applyFont="1" applyBorder="1" applyAlignment="1">
      <alignment horizontal="left" vertical="top"/>
    </xf>
    <xf numFmtId="44" fontId="1" fillId="0" borderId="6" xfId="1" applyFont="1" applyBorder="1" applyAlignment="1">
      <alignment horizontal="left" vertical="top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6" fillId="0" borderId="0" xfId="0" applyFont="1" applyAlignment="1">
      <alignment vertical="top"/>
    </xf>
    <xf numFmtId="42" fontId="1" fillId="0" borderId="0" xfId="1" applyNumberFormat="1" applyFont="1" applyBorder="1" applyAlignment="1">
      <alignment horizontal="center" vertical="top"/>
    </xf>
    <xf numFmtId="164" fontId="1" fillId="0" borderId="0" xfId="1" applyNumberFormat="1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horizontal="left" vertical="top" wrapText="1"/>
    </xf>
    <xf numFmtId="44" fontId="13" fillId="0" borderId="3" xfId="1" applyFont="1" applyBorder="1" applyAlignment="1">
      <alignment horizontal="right" vertical="top"/>
    </xf>
    <xf numFmtId="0" fontId="13" fillId="0" borderId="3" xfId="0" quotePrefix="1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9" fontId="1" fillId="0" borderId="0" xfId="2" applyFont="1" applyFill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1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15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/>
    </xf>
    <xf numFmtId="0" fontId="6" fillId="0" borderId="14" xfId="0" applyFont="1" applyBorder="1" applyAlignment="1">
      <alignment vertical="top"/>
    </xf>
    <xf numFmtId="44" fontId="1" fillId="4" borderId="14" xfId="1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right" vertical="top"/>
    </xf>
    <xf numFmtId="0" fontId="1" fillId="0" borderId="15" xfId="0" applyFont="1" applyBorder="1" applyAlignment="1">
      <alignment horizontal="center" vertical="top"/>
    </xf>
    <xf numFmtId="0" fontId="1" fillId="0" borderId="19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44" fontId="1" fillId="4" borderId="23" xfId="1" applyFont="1" applyFill="1" applyBorder="1" applyAlignment="1">
      <alignment horizontal="left" vertical="top"/>
    </xf>
    <xf numFmtId="0" fontId="6" fillId="0" borderId="9" xfId="0" applyFont="1" applyBorder="1" applyAlignment="1">
      <alignment horizontal="left" vertical="top" wrapText="1"/>
    </xf>
    <xf numFmtId="44" fontId="1" fillId="4" borderId="14" xfId="0" applyNumberFormat="1" applyFont="1" applyFill="1" applyBorder="1" applyAlignment="1">
      <alignment horizontal="left" vertical="top"/>
    </xf>
    <xf numFmtId="0" fontId="6" fillId="0" borderId="27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/>
    </xf>
    <xf numFmtId="0" fontId="15" fillId="0" borderId="32" xfId="0" applyFont="1" applyBorder="1" applyAlignment="1">
      <alignment horizontal="center" vertical="top" wrapText="1"/>
    </xf>
    <xf numFmtId="0" fontId="15" fillId="0" borderId="20" xfId="0" quotePrefix="1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/>
    </xf>
    <xf numFmtId="164" fontId="1" fillId="4" borderId="14" xfId="0" applyNumberFormat="1" applyFont="1" applyFill="1" applyBorder="1" applyAlignment="1">
      <alignment horizontal="right"/>
    </xf>
    <xf numFmtId="164" fontId="1" fillId="4" borderId="14" xfId="0" applyNumberFormat="1" applyFont="1" applyFill="1" applyBorder="1" applyAlignment="1">
      <alignment horizontal="right" vertical="top"/>
    </xf>
    <xf numFmtId="0" fontId="15" fillId="0" borderId="20" xfId="0" applyFont="1" applyBorder="1" applyAlignment="1">
      <alignment horizontal="center" vertical="top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top"/>
    </xf>
    <xf numFmtId="0" fontId="6" fillId="0" borderId="31" xfId="0" applyFont="1" applyBorder="1" applyAlignment="1">
      <alignment horizontal="center" vertical="top" wrapText="1"/>
    </xf>
    <xf numFmtId="0" fontId="15" fillId="0" borderId="32" xfId="0" applyFont="1" applyBorder="1" applyAlignment="1">
      <alignment horizontal="center" vertical="top"/>
    </xf>
    <xf numFmtId="0" fontId="16" fillId="3" borderId="20" xfId="0" applyFont="1" applyFill="1" applyBorder="1" applyAlignment="1">
      <alignment horizontal="right" vertical="top"/>
    </xf>
    <xf numFmtId="0" fontId="1" fillId="0" borderId="32" xfId="0" applyFont="1" applyBorder="1" applyAlignment="1">
      <alignment horizontal="center" vertical="top"/>
    </xf>
    <xf numFmtId="0" fontId="1" fillId="3" borderId="20" xfId="0" applyFont="1" applyFill="1" applyBorder="1" applyAlignment="1">
      <alignment horizontal="right" vertical="top"/>
    </xf>
    <xf numFmtId="44" fontId="1" fillId="4" borderId="14" xfId="1" applyFont="1" applyFill="1" applyBorder="1" applyAlignment="1">
      <alignment vertical="top"/>
    </xf>
    <xf numFmtId="0" fontId="6" fillId="0" borderId="11" xfId="0" applyFont="1" applyBorder="1" applyAlignment="1">
      <alignment horizontal="center" vertical="top"/>
    </xf>
    <xf numFmtId="164" fontId="1" fillId="0" borderId="13" xfId="1" applyNumberFormat="1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3" fillId="0" borderId="20" xfId="0" quotePrefix="1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right" vertical="top"/>
    </xf>
    <xf numFmtId="0" fontId="1" fillId="0" borderId="3" xfId="0" applyFont="1" applyBorder="1" applyAlignment="1">
      <alignment horizontal="left" vertical="top" wrapText="1"/>
    </xf>
    <xf numFmtId="10" fontId="1" fillId="4" borderId="14" xfId="2" applyNumberFormat="1" applyFont="1" applyFill="1" applyBorder="1" applyAlignment="1">
      <alignment vertical="top"/>
    </xf>
    <xf numFmtId="10" fontId="1" fillId="4" borderId="14" xfId="2" applyNumberFormat="1" applyFont="1" applyFill="1" applyBorder="1" applyAlignment="1"/>
    <xf numFmtId="10" fontId="1" fillId="4" borderId="13" xfId="2" applyNumberFormat="1" applyFont="1" applyFill="1" applyBorder="1" applyAlignment="1">
      <alignment vertical="top"/>
    </xf>
    <xf numFmtId="10" fontId="1" fillId="4" borderId="20" xfId="2" applyNumberFormat="1" applyFont="1" applyFill="1" applyBorder="1" applyAlignment="1">
      <alignment vertical="top"/>
    </xf>
    <xf numFmtId="10" fontId="1" fillId="4" borderId="21" xfId="2" applyNumberFormat="1" applyFont="1" applyFill="1" applyBorder="1" applyAlignment="1">
      <alignment vertical="top"/>
    </xf>
    <xf numFmtId="10" fontId="1" fillId="4" borderId="24" xfId="2" applyNumberFormat="1" applyFont="1" applyFill="1" applyBorder="1" applyAlignment="1">
      <alignment vertical="top"/>
    </xf>
    <xf numFmtId="44" fontId="1" fillId="4" borderId="14" xfId="1" applyFont="1" applyFill="1" applyBorder="1" applyAlignment="1">
      <alignment horizontal="left" vertical="top"/>
    </xf>
    <xf numFmtId="164" fontId="1" fillId="4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3" fillId="0" borderId="3" xfId="1" applyNumberFormat="1" applyFont="1" applyFill="1" applyBorder="1" applyAlignment="1">
      <alignment horizontal="left" vertical="top"/>
    </xf>
    <xf numFmtId="0" fontId="6" fillId="0" borderId="29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2" fontId="1" fillId="0" borderId="3" xfId="1" applyNumberFormat="1" applyFont="1" applyFill="1" applyBorder="1" applyAlignment="1">
      <alignment horizontal="left" vertical="top"/>
    </xf>
    <xf numFmtId="0" fontId="1" fillId="3" borderId="33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21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9" fontId="1" fillId="0" borderId="14" xfId="2" applyFont="1" applyFill="1" applyBorder="1" applyAlignment="1">
      <alignment horizontal="center" vertical="top"/>
    </xf>
    <xf numFmtId="9" fontId="1" fillId="0" borderId="13" xfId="2" applyFont="1" applyFill="1" applyBorder="1" applyAlignment="1">
      <alignment horizontal="center" vertical="top"/>
    </xf>
    <xf numFmtId="0" fontId="8" fillId="0" borderId="30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15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6" fillId="0" borderId="25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6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18" fillId="0" borderId="0" xfId="0" applyFont="1" applyFill="1" applyAlignment="1">
      <alignment horizontal="left" wrapText="1"/>
    </xf>
    <xf numFmtId="0" fontId="6" fillId="0" borderId="31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29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6" fillId="0" borderId="34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6" fillId="0" borderId="36" xfId="0" applyFont="1" applyBorder="1" applyAlignment="1">
      <alignment horizontal="left" vertical="top"/>
    </xf>
    <xf numFmtId="0" fontId="1" fillId="3" borderId="37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38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1" fillId="0" borderId="12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7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wrapText="1"/>
    </xf>
    <xf numFmtId="0" fontId="8" fillId="0" borderId="2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</cellXfs>
  <cellStyles count="3">
    <cellStyle name="一般" xfId="0" builtinId="0"/>
    <cellStyle name="百分比" xfId="2" builtinId="5"/>
    <cellStyle name="貨幣" xfId="1" builtinId="4"/>
  </cellStyles>
  <dxfs count="7">
    <dxf>
      <font>
        <color rgb="FFFF0000"/>
      </font>
      <numFmt numFmtId="14" formatCode="0.00%"/>
    </dxf>
    <dxf>
      <font>
        <color rgb="FFFF0000"/>
      </font>
    </dxf>
    <dxf>
      <font>
        <color rgb="FFFF0000"/>
      </font>
      <fill>
        <patternFill patternType="solid">
          <bgColor theme="7" tint="0.79998168889431442"/>
        </patternFill>
      </fill>
    </dxf>
    <dxf>
      <font>
        <color rgb="FFFF0000"/>
      </font>
      <numFmt numFmtId="2" formatCode="0.00"/>
    </dxf>
    <dxf>
      <font>
        <color rgb="FFFF0000"/>
      </font>
      <numFmt numFmtId="14" formatCode="0.00%"/>
    </dxf>
    <dxf>
      <font>
        <color rgb="FFFF0000"/>
      </font>
      <numFmt numFmtId="14" formatCode="0.00%"/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00FF"/>
      <color rgb="FF4D4D4D"/>
      <color rgb="FF5F5F5F"/>
      <color rgb="FFFF7C8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558C8-F41F-4197-83F2-F47ABD54A919}">
  <sheetPr codeName="工作表1">
    <pageSetUpPr fitToPage="1"/>
  </sheetPr>
  <dimension ref="A1:N86"/>
  <sheetViews>
    <sheetView tabSelected="1" zoomScaleNormal="100" workbookViewId="0">
      <selection activeCell="H12" sqref="H12"/>
    </sheetView>
  </sheetViews>
  <sheetFormatPr defaultRowHeight="16.5"/>
  <cols>
    <col min="1" max="1" width="5.75" style="1" customWidth="1"/>
    <col min="2" max="2" width="30.75" style="1" customWidth="1"/>
    <col min="3" max="3" width="13.5" style="1" customWidth="1"/>
    <col min="4" max="4" width="17.125" style="1" customWidth="1"/>
    <col min="5" max="6" width="12.75" style="1" customWidth="1"/>
    <col min="7" max="7" width="13.75" style="1" customWidth="1"/>
    <col min="8" max="8" width="15.375" style="1" customWidth="1"/>
    <col min="9" max="9" width="8.25" style="1" customWidth="1"/>
    <col min="10" max="10" width="22" style="1" customWidth="1"/>
    <col min="11" max="11" width="15" style="1" customWidth="1"/>
    <col min="12" max="12" width="18" style="1" customWidth="1"/>
    <col min="13" max="13" width="18.125" style="1" customWidth="1"/>
    <col min="14" max="16384" width="9" style="1"/>
  </cols>
  <sheetData>
    <row r="1" spans="1:13">
      <c r="A1" s="164" t="s">
        <v>63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>
      <c r="A2" s="164" t="s">
        <v>75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3" ht="8.2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>
      <c r="A5" s="7" t="s">
        <v>56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s="4" customFormat="1" ht="50.25" customHeight="1">
      <c r="A6" s="168" t="s">
        <v>68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</row>
    <row r="7" spans="1:13" s="4" customFormat="1" ht="7.5" customHeight="1"/>
    <row r="8" spans="1:13" s="4" customFormat="1" ht="16.5" customHeight="1">
      <c r="A8" s="2" t="s">
        <v>73</v>
      </c>
    </row>
    <row r="9" spans="1:13" s="4" customFormat="1" ht="7.5" customHeight="1">
      <c r="B9" s="10"/>
      <c r="C9" s="10"/>
      <c r="D9" s="10"/>
      <c r="E9" s="10"/>
      <c r="F9" s="10"/>
      <c r="G9" s="10"/>
      <c r="H9" s="10"/>
      <c r="I9" s="10"/>
      <c r="J9" s="2"/>
      <c r="K9" s="2"/>
    </row>
    <row r="10" spans="1:13" s="4" customFormat="1" thickBot="1">
      <c r="A10" s="40" t="s">
        <v>64</v>
      </c>
      <c r="B10" s="40"/>
    </row>
    <row r="11" spans="1:13" s="4" customFormat="1" thickBot="1">
      <c r="A11" s="92" t="s">
        <v>2</v>
      </c>
      <c r="B11" s="93">
        <v>0</v>
      </c>
    </row>
    <row r="12" spans="1:13" s="4" customFormat="1" ht="15.75">
      <c r="A12" s="21"/>
      <c r="B12" s="21"/>
    </row>
    <row r="13" spans="1:13" s="4" customFormat="1" thickBot="1">
      <c r="A13" s="40" t="s">
        <v>37</v>
      </c>
      <c r="B13" s="40"/>
      <c r="C13" s="2"/>
      <c r="D13" s="2"/>
      <c r="E13" s="2"/>
      <c r="F13" s="2"/>
      <c r="G13" s="2"/>
      <c r="H13" s="2"/>
      <c r="I13" s="2"/>
      <c r="J13" s="2"/>
      <c r="K13" s="2"/>
    </row>
    <row r="14" spans="1:13" s="21" customFormat="1" ht="21" customHeight="1">
      <c r="A14" s="111" t="s">
        <v>1</v>
      </c>
      <c r="B14" s="113" t="s">
        <v>54</v>
      </c>
      <c r="C14" s="169" t="s">
        <v>8</v>
      </c>
      <c r="D14" s="117" t="s">
        <v>4</v>
      </c>
      <c r="E14" s="113" t="s">
        <v>44</v>
      </c>
      <c r="F14" s="113"/>
      <c r="G14" s="113"/>
      <c r="H14" s="117" t="s">
        <v>35</v>
      </c>
      <c r="I14" s="171" t="s">
        <v>21</v>
      </c>
      <c r="J14" s="113" t="s">
        <v>69</v>
      </c>
      <c r="K14" s="129" t="s">
        <v>7</v>
      </c>
      <c r="L14" s="113" t="s">
        <v>55</v>
      </c>
      <c r="M14" s="142" t="s">
        <v>15</v>
      </c>
    </row>
    <row r="15" spans="1:13" s="22" customFormat="1" ht="33.75" customHeight="1" thickBot="1">
      <c r="A15" s="112"/>
      <c r="B15" s="114"/>
      <c r="C15" s="170"/>
      <c r="D15" s="118"/>
      <c r="E15" s="61" t="s">
        <v>6</v>
      </c>
      <c r="F15" s="60" t="s">
        <v>61</v>
      </c>
      <c r="G15" s="60" t="s">
        <v>10</v>
      </c>
      <c r="H15" s="118"/>
      <c r="I15" s="172"/>
      <c r="J15" s="114"/>
      <c r="K15" s="130"/>
      <c r="L15" s="114"/>
      <c r="M15" s="143"/>
    </row>
    <row r="16" spans="1:13" s="21" customFormat="1" ht="15.75">
      <c r="A16" s="146" t="s">
        <v>70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8"/>
    </row>
    <row r="17" spans="1:13" s="32" customFormat="1" ht="17.25" customHeight="1">
      <c r="A17" s="77" t="s">
        <v>23</v>
      </c>
      <c r="B17" s="62" t="s">
        <v>33</v>
      </c>
      <c r="C17" s="24" t="s">
        <v>20</v>
      </c>
      <c r="D17" s="24" t="s">
        <v>25</v>
      </c>
      <c r="E17" s="24">
        <v>55</v>
      </c>
      <c r="F17" s="24">
        <v>50</v>
      </c>
      <c r="G17" s="24">
        <v>10</v>
      </c>
      <c r="H17" s="25">
        <v>11500</v>
      </c>
      <c r="I17" s="26"/>
      <c r="J17" s="62" t="s">
        <v>36</v>
      </c>
      <c r="K17" s="23" t="s">
        <v>18</v>
      </c>
      <c r="L17" s="27" t="s">
        <v>30</v>
      </c>
      <c r="M17" s="78" t="s">
        <v>30</v>
      </c>
    </row>
    <row r="18" spans="1:13" s="21" customFormat="1" ht="15.75">
      <c r="A18" s="79">
        <v>1</v>
      </c>
      <c r="B18" s="99"/>
      <c r="C18" s="29"/>
      <c r="D18" s="29"/>
      <c r="E18" s="29"/>
      <c r="F18" s="29"/>
      <c r="G18" s="29"/>
      <c r="H18" s="30"/>
      <c r="I18" s="31"/>
      <c r="J18" s="99"/>
      <c r="K18" s="97"/>
      <c r="L18" s="99"/>
      <c r="M18" s="80"/>
    </row>
    <row r="19" spans="1:13" s="21" customFormat="1" ht="15.75">
      <c r="A19" s="79">
        <v>2</v>
      </c>
      <c r="B19" s="99"/>
      <c r="C19" s="29"/>
      <c r="D19" s="29"/>
      <c r="E19" s="29"/>
      <c r="F19" s="29"/>
      <c r="G19" s="29"/>
      <c r="H19" s="30"/>
      <c r="I19" s="31"/>
      <c r="J19" s="99"/>
      <c r="K19" s="97"/>
      <c r="L19" s="99"/>
      <c r="M19" s="80"/>
    </row>
    <row r="20" spans="1:13" s="21" customFormat="1" ht="15.75">
      <c r="A20" s="79"/>
      <c r="B20" s="99"/>
      <c r="C20" s="29"/>
      <c r="D20" s="29"/>
      <c r="E20" s="29"/>
      <c r="F20" s="29"/>
      <c r="G20" s="29"/>
      <c r="H20" s="30"/>
      <c r="I20" s="31"/>
      <c r="J20" s="99"/>
      <c r="K20" s="97"/>
      <c r="L20" s="99"/>
      <c r="M20" s="80"/>
    </row>
    <row r="21" spans="1:13" s="33" customFormat="1" ht="16.5" customHeight="1" thickBot="1">
      <c r="A21" s="122" t="s">
        <v>28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4"/>
    </row>
    <row r="22" spans="1:13" s="22" customFormat="1" thickBot="1">
      <c r="A22" s="125" t="s">
        <v>9</v>
      </c>
      <c r="B22" s="126"/>
      <c r="C22" s="126"/>
      <c r="D22" s="126"/>
      <c r="E22" s="126"/>
      <c r="F22" s="126"/>
      <c r="G22" s="126"/>
      <c r="H22" s="82">
        <f>SUM(H18:H20)</f>
        <v>0</v>
      </c>
      <c r="I22" s="100">
        <f>IFERROR((H22/$B$11),0)</f>
        <v>0</v>
      </c>
      <c r="J22" s="149"/>
      <c r="K22" s="149"/>
      <c r="L22" s="149"/>
      <c r="M22" s="150"/>
    </row>
    <row r="23" spans="1:13" s="33" customFormat="1">
      <c r="A23" s="151" t="s">
        <v>71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3"/>
    </row>
    <row r="24" spans="1:13" s="32" customFormat="1" ht="33" customHeight="1">
      <c r="A24" s="77" t="s">
        <v>23</v>
      </c>
      <c r="B24" s="62" t="s">
        <v>38</v>
      </c>
      <c r="C24" s="24" t="s">
        <v>20</v>
      </c>
      <c r="D24" s="24" t="s">
        <v>26</v>
      </c>
      <c r="E24" s="24">
        <v>10</v>
      </c>
      <c r="F24" s="24">
        <v>20</v>
      </c>
      <c r="G24" s="24">
        <v>10</v>
      </c>
      <c r="H24" s="25">
        <v>8000</v>
      </c>
      <c r="I24" s="26"/>
      <c r="J24" s="34" t="s">
        <v>27</v>
      </c>
      <c r="K24" s="23" t="s">
        <v>60</v>
      </c>
      <c r="L24" s="62" t="s">
        <v>34</v>
      </c>
      <c r="M24" s="83" t="s">
        <v>31</v>
      </c>
    </row>
    <row r="25" spans="1:13" s="21" customFormat="1" ht="15.75">
      <c r="A25" s="79">
        <v>1</v>
      </c>
      <c r="B25" s="99"/>
      <c r="C25" s="29"/>
      <c r="D25" s="29"/>
      <c r="E25" s="29"/>
      <c r="F25" s="29"/>
      <c r="G25" s="29"/>
      <c r="H25" s="30"/>
      <c r="I25" s="31"/>
      <c r="J25" s="59"/>
      <c r="K25" s="97"/>
      <c r="L25" s="59"/>
      <c r="M25" s="80"/>
    </row>
    <row r="26" spans="1:13" s="21" customFormat="1" ht="15.75">
      <c r="A26" s="79">
        <v>2</v>
      </c>
      <c r="B26" s="99"/>
      <c r="C26" s="29"/>
      <c r="D26" s="29"/>
      <c r="E26" s="29"/>
      <c r="F26" s="29"/>
      <c r="G26" s="29"/>
      <c r="H26" s="30"/>
      <c r="I26" s="31"/>
      <c r="J26" s="59"/>
      <c r="K26" s="97"/>
      <c r="L26" s="59"/>
      <c r="M26" s="80"/>
    </row>
    <row r="27" spans="1:13" s="21" customFormat="1" ht="15.75">
      <c r="A27" s="79"/>
      <c r="B27" s="99"/>
      <c r="C27" s="29"/>
      <c r="D27" s="29"/>
      <c r="E27" s="29"/>
      <c r="F27" s="29"/>
      <c r="G27" s="29"/>
      <c r="H27" s="30"/>
      <c r="I27" s="31"/>
      <c r="J27" s="59"/>
      <c r="K27" s="97"/>
      <c r="L27" s="59"/>
      <c r="M27" s="80"/>
    </row>
    <row r="28" spans="1:13" s="33" customFormat="1" ht="16.5" customHeight="1" thickBot="1">
      <c r="A28" s="154" t="s">
        <v>28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6"/>
    </row>
    <row r="29" spans="1:13" s="22" customFormat="1" thickBot="1">
      <c r="A29" s="125" t="s">
        <v>9</v>
      </c>
      <c r="B29" s="126"/>
      <c r="C29" s="126"/>
      <c r="D29" s="126"/>
      <c r="E29" s="126"/>
      <c r="F29" s="126"/>
      <c r="G29" s="126"/>
      <c r="H29" s="82">
        <f>SUM(H25:H27)</f>
        <v>0</v>
      </c>
      <c r="I29" s="100">
        <f>IFERROR((H29/$B$11),0)</f>
        <v>0</v>
      </c>
      <c r="J29" s="158"/>
      <c r="K29" s="159"/>
      <c r="L29" s="159"/>
      <c r="M29" s="160"/>
    </row>
    <row r="30" spans="1:13" s="21" customFormat="1" ht="15.75">
      <c r="A30" s="165" t="s">
        <v>72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7"/>
    </row>
    <row r="31" spans="1:13" s="28" customFormat="1" ht="16.5" customHeight="1">
      <c r="A31" s="77" t="s">
        <v>23</v>
      </c>
      <c r="B31" s="62" t="s">
        <v>32</v>
      </c>
      <c r="C31" s="24" t="s">
        <v>20</v>
      </c>
      <c r="D31" s="24" t="s">
        <v>22</v>
      </c>
      <c r="E31" s="24">
        <v>35</v>
      </c>
      <c r="F31" s="24">
        <v>25</v>
      </c>
      <c r="G31" s="24">
        <v>20</v>
      </c>
      <c r="H31" s="25">
        <v>4000</v>
      </c>
      <c r="I31" s="26"/>
      <c r="J31" s="62" t="s">
        <v>24</v>
      </c>
      <c r="K31" s="23" t="s">
        <v>19</v>
      </c>
      <c r="L31" s="27" t="s">
        <v>30</v>
      </c>
      <c r="M31" s="78" t="s">
        <v>30</v>
      </c>
    </row>
    <row r="32" spans="1:13" s="22" customFormat="1" ht="15.75">
      <c r="A32" s="79">
        <v>1</v>
      </c>
      <c r="B32" s="99"/>
      <c r="C32" s="29"/>
      <c r="D32" s="29"/>
      <c r="E32" s="29"/>
      <c r="F32" s="29"/>
      <c r="G32" s="29"/>
      <c r="H32" s="30"/>
      <c r="I32" s="31"/>
      <c r="J32" s="99"/>
      <c r="K32" s="64"/>
      <c r="L32" s="99"/>
      <c r="M32" s="80"/>
    </row>
    <row r="33" spans="1:13" s="22" customFormat="1" ht="15.75">
      <c r="A33" s="79">
        <v>2</v>
      </c>
      <c r="B33" s="99"/>
      <c r="C33" s="29"/>
      <c r="D33" s="29"/>
      <c r="E33" s="29"/>
      <c r="F33" s="29"/>
      <c r="G33" s="29"/>
      <c r="H33" s="30"/>
      <c r="I33" s="31"/>
      <c r="J33" s="99"/>
      <c r="K33" s="97"/>
      <c r="L33" s="99"/>
      <c r="M33" s="80"/>
    </row>
    <row r="34" spans="1:13" s="22" customFormat="1" ht="15.75">
      <c r="A34" s="79"/>
      <c r="B34" s="99"/>
      <c r="C34" s="29"/>
      <c r="D34" s="29"/>
      <c r="E34" s="29"/>
      <c r="F34" s="29"/>
      <c r="G34" s="29"/>
      <c r="H34" s="30"/>
      <c r="I34" s="31"/>
      <c r="J34" s="99"/>
      <c r="K34" s="97"/>
      <c r="L34" s="99"/>
      <c r="M34" s="80"/>
    </row>
    <row r="35" spans="1:13" s="22" customFormat="1" ht="15.75" customHeight="1" thickBot="1">
      <c r="A35" s="122" t="s">
        <v>28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</row>
    <row r="36" spans="1:13" s="5" customFormat="1" thickBot="1">
      <c r="A36" s="144" t="s">
        <v>9</v>
      </c>
      <c r="B36" s="145"/>
      <c r="C36" s="145"/>
      <c r="D36" s="145"/>
      <c r="E36" s="145"/>
      <c r="F36" s="145"/>
      <c r="G36" s="145"/>
      <c r="H36" s="81">
        <f>SUM(H32:H34)</f>
        <v>0</v>
      </c>
      <c r="I36" s="101">
        <f>IFERROR((H36/$B$11),0)</f>
        <v>0</v>
      </c>
      <c r="J36" s="161" t="str">
        <f>IF(I36&gt;20%,"有關開支不得多於學校全學年津貼總額的20%","")</f>
        <v/>
      </c>
      <c r="K36" s="162"/>
      <c r="L36" s="162"/>
      <c r="M36" s="163"/>
    </row>
    <row r="37" spans="1:13" s="21" customFormat="1" thickBot="1">
      <c r="A37" s="125" t="s">
        <v>49</v>
      </c>
      <c r="B37" s="126"/>
      <c r="C37" s="126"/>
      <c r="D37" s="126"/>
      <c r="E37" s="126"/>
      <c r="F37" s="126"/>
      <c r="G37" s="126"/>
      <c r="H37" s="82">
        <f>H36+H22+H29</f>
        <v>0</v>
      </c>
      <c r="I37" s="100">
        <f>IFERROR((H37/$B$11),0)</f>
        <v>0</v>
      </c>
      <c r="J37" s="158"/>
      <c r="K37" s="159"/>
      <c r="L37" s="159"/>
      <c r="M37" s="160"/>
    </row>
    <row r="38" spans="1:13" s="21" customFormat="1" ht="15.75">
      <c r="A38" s="35"/>
      <c r="B38" s="35"/>
      <c r="C38" s="35"/>
      <c r="D38" s="35"/>
      <c r="E38" s="35"/>
      <c r="F38" s="35"/>
      <c r="G38" s="35"/>
      <c r="H38" s="36"/>
      <c r="I38" s="37"/>
      <c r="J38" s="37"/>
      <c r="K38" s="37"/>
      <c r="L38" s="37"/>
    </row>
    <row r="39" spans="1:13" s="21" customFormat="1" thickBot="1">
      <c r="A39" s="157" t="s">
        <v>67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</row>
    <row r="40" spans="1:13" s="21" customFormat="1" ht="31.5">
      <c r="A40" s="84" t="s">
        <v>1</v>
      </c>
      <c r="B40" s="113" t="s">
        <v>50</v>
      </c>
      <c r="C40" s="113"/>
      <c r="D40" s="113"/>
      <c r="E40" s="85" t="s">
        <v>51</v>
      </c>
      <c r="F40" s="86" t="s">
        <v>21</v>
      </c>
      <c r="G40" s="36"/>
      <c r="H40" s="36"/>
      <c r="I40" s="36"/>
      <c r="J40" s="36"/>
      <c r="K40" s="36"/>
      <c r="L40" s="36"/>
    </row>
    <row r="41" spans="1:13" s="32" customFormat="1" ht="15" customHeight="1">
      <c r="A41" s="87" t="s">
        <v>23</v>
      </c>
      <c r="B41" s="131" t="s">
        <v>47</v>
      </c>
      <c r="C41" s="131"/>
      <c r="D41" s="131"/>
      <c r="E41" s="25">
        <v>800</v>
      </c>
      <c r="F41" s="88"/>
      <c r="G41" s="38"/>
      <c r="H41" s="38"/>
      <c r="I41" s="38"/>
      <c r="J41" s="38"/>
      <c r="K41" s="38"/>
      <c r="L41" s="38"/>
    </row>
    <row r="42" spans="1:13" s="21" customFormat="1" ht="15.75">
      <c r="A42" s="89">
        <v>1</v>
      </c>
      <c r="B42" s="132"/>
      <c r="C42" s="132"/>
      <c r="D42" s="132"/>
      <c r="E42" s="30"/>
      <c r="F42" s="90"/>
      <c r="G42" s="36"/>
      <c r="H42" s="36"/>
      <c r="I42" s="36"/>
      <c r="J42" s="36"/>
      <c r="K42" s="36"/>
      <c r="L42" s="36"/>
    </row>
    <row r="43" spans="1:13" s="21" customFormat="1" ht="15.75">
      <c r="A43" s="89">
        <v>2</v>
      </c>
      <c r="B43" s="132"/>
      <c r="C43" s="132"/>
      <c r="D43" s="132"/>
      <c r="E43" s="30"/>
      <c r="F43" s="90"/>
      <c r="G43" s="36"/>
      <c r="H43" s="36"/>
      <c r="I43" s="36"/>
      <c r="J43" s="36"/>
      <c r="K43" s="36"/>
      <c r="L43" s="36"/>
    </row>
    <row r="44" spans="1:13" s="21" customFormat="1" ht="15.75">
      <c r="A44" s="89"/>
      <c r="B44" s="133"/>
      <c r="C44" s="133"/>
      <c r="D44" s="133"/>
      <c r="E44" s="30"/>
      <c r="F44" s="90"/>
      <c r="G44" s="36"/>
      <c r="H44" s="36"/>
      <c r="I44" s="39"/>
      <c r="J44" s="36"/>
      <c r="K44" s="36"/>
      <c r="L44" s="36"/>
    </row>
    <row r="45" spans="1:13" s="21" customFormat="1" ht="17.25" customHeight="1" thickBot="1">
      <c r="A45" s="122" t="s">
        <v>28</v>
      </c>
      <c r="B45" s="123"/>
      <c r="C45" s="123"/>
      <c r="D45" s="123"/>
      <c r="E45" s="123"/>
      <c r="F45" s="124"/>
      <c r="G45" s="36"/>
      <c r="H45" s="36"/>
      <c r="I45" s="36"/>
      <c r="J45" s="36"/>
      <c r="K45" s="36"/>
      <c r="L45" s="36"/>
    </row>
    <row r="46" spans="1:13" s="21" customFormat="1" ht="17.25" customHeight="1" thickBot="1">
      <c r="A46" s="125" t="s">
        <v>52</v>
      </c>
      <c r="B46" s="126"/>
      <c r="C46" s="126"/>
      <c r="D46" s="126"/>
      <c r="E46" s="91">
        <f>SUM(E42:E44)</f>
        <v>0</v>
      </c>
      <c r="F46" s="102">
        <f>IFERROR((E46/$B$11),0)</f>
        <v>0</v>
      </c>
      <c r="G46" s="134" t="str">
        <f>IF(F46&gt;5%,"有關開支的上限為學校全學年津貼總額的5%","")</f>
        <v/>
      </c>
      <c r="H46" s="135"/>
      <c r="I46" s="135"/>
      <c r="J46" s="135"/>
      <c r="K46" s="36"/>
      <c r="L46" s="36"/>
    </row>
    <row r="47" spans="1:13" s="33" customFormat="1">
      <c r="A47" s="35"/>
      <c r="B47" s="35"/>
      <c r="C47" s="35"/>
      <c r="D47" s="21"/>
      <c r="E47" s="36"/>
      <c r="F47" s="36"/>
      <c r="G47" s="36"/>
      <c r="H47" s="39"/>
      <c r="I47" s="36"/>
      <c r="J47" s="36"/>
      <c r="K47" s="36"/>
      <c r="L47" s="36"/>
      <c r="M47" s="21"/>
    </row>
    <row r="48" spans="1:13" s="33" customFormat="1" ht="20.25" thickBot="1">
      <c r="A48" s="40" t="s">
        <v>46</v>
      </c>
      <c r="B48" s="40"/>
      <c r="C48" s="21"/>
      <c r="D48" s="21"/>
      <c r="E48" s="21"/>
      <c r="F48" s="21"/>
      <c r="G48" s="21"/>
      <c r="H48" s="21"/>
      <c r="I48" s="21"/>
      <c r="J48" s="41"/>
      <c r="K48" s="36"/>
      <c r="L48" s="36"/>
      <c r="M48" s="21"/>
    </row>
    <row r="49" spans="1:14" s="33" customFormat="1" ht="17.25" thickBot="1">
      <c r="A49" s="136"/>
      <c r="B49" s="137"/>
      <c r="C49" s="75" t="s">
        <v>2</v>
      </c>
      <c r="D49" s="76" t="s">
        <v>42</v>
      </c>
      <c r="E49" s="21"/>
      <c r="F49" s="21"/>
      <c r="G49" s="21"/>
      <c r="H49" s="21"/>
      <c r="I49" s="21"/>
      <c r="J49" s="21"/>
      <c r="K49" s="36"/>
      <c r="L49" s="36"/>
      <c r="M49" s="21"/>
    </row>
    <row r="50" spans="1:14" s="33" customFormat="1" ht="17.25" thickBot="1">
      <c r="A50" s="65">
        <v>1</v>
      </c>
      <c r="B50" s="66" t="s">
        <v>65</v>
      </c>
      <c r="C50" s="67">
        <f>$B$11</f>
        <v>0</v>
      </c>
      <c r="D50" s="68"/>
      <c r="E50" s="21"/>
      <c r="F50" s="21"/>
      <c r="G50" s="21"/>
      <c r="H50" s="21"/>
      <c r="I50" s="21"/>
      <c r="J50" s="21"/>
      <c r="K50" s="21"/>
      <c r="L50" s="21"/>
      <c r="M50" s="21"/>
    </row>
    <row r="51" spans="1:14" s="33" customFormat="1">
      <c r="A51" s="69">
        <v>2</v>
      </c>
      <c r="B51" s="138" t="s">
        <v>5</v>
      </c>
      <c r="C51" s="139"/>
      <c r="D51" s="140"/>
      <c r="E51" s="21"/>
      <c r="F51" s="21"/>
      <c r="G51" s="21"/>
      <c r="H51" s="21"/>
      <c r="I51" s="21"/>
      <c r="J51" s="21"/>
      <c r="K51" s="42"/>
      <c r="L51" s="21"/>
      <c r="M51" s="21"/>
    </row>
    <row r="52" spans="1:14" s="33" customFormat="1">
      <c r="A52" s="70"/>
      <c r="B52" s="59" t="s">
        <v>6</v>
      </c>
      <c r="C52" s="43"/>
      <c r="D52" s="103">
        <f t="shared" ref="D52:D57" si="0">IFERROR((C52/$B$11),0)</f>
        <v>0</v>
      </c>
      <c r="E52" s="21"/>
      <c r="F52" s="21"/>
      <c r="G52" s="21"/>
      <c r="H52" s="21"/>
      <c r="I52" s="21"/>
      <c r="J52" s="21"/>
      <c r="K52" s="21"/>
      <c r="L52" s="21"/>
      <c r="M52" s="21"/>
    </row>
    <row r="53" spans="1:14" s="33" customFormat="1">
      <c r="A53" s="70"/>
      <c r="B53" s="59" t="s">
        <v>61</v>
      </c>
      <c r="C53" s="44"/>
      <c r="D53" s="103">
        <f t="shared" si="0"/>
        <v>0</v>
      </c>
      <c r="E53" s="21"/>
      <c r="F53" s="21"/>
      <c r="G53" s="21"/>
      <c r="H53" s="21"/>
      <c r="I53" s="21"/>
      <c r="J53" s="21"/>
      <c r="K53" s="21"/>
      <c r="L53" s="21"/>
      <c r="M53" s="21"/>
    </row>
    <row r="54" spans="1:14" s="33" customFormat="1">
      <c r="A54" s="70"/>
      <c r="B54" s="59" t="s">
        <v>10</v>
      </c>
      <c r="C54" s="45"/>
      <c r="D54" s="104">
        <f t="shared" si="0"/>
        <v>0</v>
      </c>
      <c r="E54" s="46" t="str">
        <f>IF(D54&gt;30%,"有關開支不得多於學校全學年津貼總額的30%","")</f>
        <v/>
      </c>
      <c r="F54" s="47"/>
      <c r="G54" s="48"/>
      <c r="H54" s="48"/>
      <c r="I54" s="21"/>
      <c r="J54" s="21"/>
      <c r="K54" s="21"/>
      <c r="L54" s="21"/>
      <c r="M54" s="21"/>
    </row>
    <row r="55" spans="1:14" s="33" customFormat="1" ht="17.25" thickBot="1">
      <c r="A55" s="70"/>
      <c r="B55" s="98" t="s">
        <v>16</v>
      </c>
      <c r="C55" s="72">
        <f>SUM(C52:C54)</f>
        <v>0</v>
      </c>
      <c r="D55" s="105">
        <f t="shared" si="0"/>
        <v>0</v>
      </c>
      <c r="E55" s="46" t="str">
        <f>IF(C55=H37, "", "與(II)實際活動開支及所佔百分比不符")</f>
        <v/>
      </c>
      <c r="F55" s="49"/>
      <c r="G55" s="21"/>
      <c r="H55" s="21"/>
      <c r="I55" s="21"/>
      <c r="J55" s="21"/>
      <c r="K55" s="21"/>
      <c r="L55" s="21"/>
      <c r="M55" s="21"/>
    </row>
    <row r="56" spans="1:14" s="33" customFormat="1" ht="32.25" thickBot="1">
      <c r="A56" s="70"/>
      <c r="B56" s="73" t="s">
        <v>57</v>
      </c>
      <c r="C56" s="74">
        <f>$E$46</f>
        <v>0</v>
      </c>
      <c r="D56" s="102">
        <f t="shared" si="0"/>
        <v>0</v>
      </c>
      <c r="E56" s="46" t="str">
        <f>IF(D56&gt;5%,"有關開支的上限為學校全學年津貼總額的5%","")</f>
        <v/>
      </c>
      <c r="F56" s="46"/>
      <c r="G56" s="46"/>
      <c r="H56" s="46"/>
      <c r="I56" s="21"/>
      <c r="J56" s="21"/>
      <c r="K56" s="21"/>
      <c r="L56" s="21"/>
      <c r="M56" s="21"/>
    </row>
    <row r="57" spans="1:14" s="33" customFormat="1" ht="17.25" thickBot="1">
      <c r="A57" s="71"/>
      <c r="B57" s="66" t="s">
        <v>43</v>
      </c>
      <c r="C57" s="67">
        <f>C52+C53+C54+C56</f>
        <v>0</v>
      </c>
      <c r="D57" s="102">
        <f t="shared" si="0"/>
        <v>0</v>
      </c>
      <c r="E57" s="21"/>
      <c r="F57" s="21"/>
      <c r="G57" s="21"/>
      <c r="H57" s="21"/>
      <c r="I57" s="21"/>
      <c r="J57" s="21"/>
      <c r="K57" s="21"/>
      <c r="L57" s="21"/>
      <c r="M57" s="21"/>
    </row>
    <row r="58" spans="1:14" s="33" customFormat="1" ht="17.25" thickBot="1">
      <c r="A58" s="65">
        <v>3</v>
      </c>
      <c r="B58" s="66" t="s">
        <v>3</v>
      </c>
      <c r="C58" s="106">
        <f>MAX(0,C50-C57)</f>
        <v>0</v>
      </c>
      <c r="D58" s="68"/>
      <c r="E58" s="21"/>
      <c r="F58" s="21"/>
      <c r="G58" s="21"/>
      <c r="H58" s="21"/>
      <c r="I58" s="21"/>
      <c r="J58" s="21"/>
      <c r="K58" s="21"/>
      <c r="L58" s="21"/>
      <c r="M58" s="21"/>
    </row>
    <row r="59" spans="1:14">
      <c r="A59" s="8"/>
      <c r="B59" s="6"/>
      <c r="C59" s="9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4" s="7" customFormat="1" ht="15.75">
      <c r="A60" s="7" t="s">
        <v>58</v>
      </c>
    </row>
    <row r="61" spans="1:14" s="15" customFormat="1">
      <c r="A61" s="18" t="s">
        <v>53</v>
      </c>
      <c r="B61" s="19"/>
      <c r="C61" s="19"/>
      <c r="D61" s="19"/>
      <c r="E61" s="19"/>
      <c r="F61" s="19"/>
      <c r="G61" s="20"/>
      <c r="H61" s="19"/>
      <c r="I61" s="19"/>
      <c r="J61" s="19"/>
      <c r="K61" s="20"/>
      <c r="L61" s="20"/>
      <c r="M61" s="20"/>
      <c r="N61" s="16"/>
    </row>
    <row r="62" spans="1:14" s="17" customFormat="1" ht="39" customHeight="1">
      <c r="A62" s="141" t="s">
        <v>66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</row>
    <row r="63" spans="1:14" ht="15.75" customHeight="1">
      <c r="A63" s="8"/>
      <c r="B63" s="6"/>
      <c r="C63" s="9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4" s="33" customFormat="1" ht="15.75" customHeight="1" thickBot="1">
      <c r="A64" s="40" t="s">
        <v>45</v>
      </c>
      <c r="B64" s="36"/>
      <c r="C64" s="50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1:13" s="33" customFormat="1" ht="17.25" thickBot="1">
      <c r="A65" s="92" t="s">
        <v>2</v>
      </c>
      <c r="B65" s="93">
        <v>0</v>
      </c>
      <c r="C65" s="50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1:13" s="33" customFormat="1">
      <c r="A66" s="40"/>
      <c r="B66" s="51"/>
      <c r="C66" s="50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1:13" s="33" customFormat="1" ht="15.75" customHeight="1" thickBot="1">
      <c r="A67" s="40" t="s">
        <v>37</v>
      </c>
      <c r="B67" s="36"/>
      <c r="C67" s="50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1:13" s="33" customFormat="1" ht="18.75" customHeight="1">
      <c r="A68" s="111" t="s">
        <v>1</v>
      </c>
      <c r="B68" s="113" t="s">
        <v>54</v>
      </c>
      <c r="C68" s="115" t="s">
        <v>8</v>
      </c>
      <c r="D68" s="117" t="s">
        <v>4</v>
      </c>
      <c r="E68" s="113" t="s">
        <v>44</v>
      </c>
      <c r="F68" s="113"/>
      <c r="G68" s="113"/>
      <c r="H68" s="117" t="s">
        <v>35</v>
      </c>
      <c r="I68" s="113" t="s">
        <v>74</v>
      </c>
      <c r="J68" s="113"/>
      <c r="K68" s="129" t="s">
        <v>7</v>
      </c>
      <c r="L68" s="113" t="s">
        <v>55</v>
      </c>
      <c r="M68" s="142" t="s">
        <v>15</v>
      </c>
    </row>
    <row r="69" spans="1:13" s="33" customFormat="1" ht="33" customHeight="1">
      <c r="A69" s="112"/>
      <c r="B69" s="114"/>
      <c r="C69" s="116"/>
      <c r="D69" s="118"/>
      <c r="E69" s="61" t="s">
        <v>6</v>
      </c>
      <c r="F69" s="60" t="s">
        <v>61</v>
      </c>
      <c r="G69" s="60" t="s">
        <v>10</v>
      </c>
      <c r="H69" s="118"/>
      <c r="I69" s="114"/>
      <c r="J69" s="114"/>
      <c r="K69" s="130"/>
      <c r="L69" s="114"/>
      <c r="M69" s="143"/>
    </row>
    <row r="70" spans="1:13" s="56" customFormat="1" ht="16.5" customHeight="1">
      <c r="A70" s="94" t="s">
        <v>23</v>
      </c>
      <c r="B70" s="53" t="s">
        <v>39</v>
      </c>
      <c r="C70" s="52" t="s">
        <v>20</v>
      </c>
      <c r="D70" s="52" t="s">
        <v>40</v>
      </c>
      <c r="E70" s="52">
        <v>2</v>
      </c>
      <c r="F70" s="52">
        <v>5</v>
      </c>
      <c r="G70" s="52">
        <v>3</v>
      </c>
      <c r="H70" s="54">
        <v>15000</v>
      </c>
      <c r="I70" s="110" t="s">
        <v>41</v>
      </c>
      <c r="J70" s="110"/>
      <c r="K70" s="23" t="s">
        <v>18</v>
      </c>
      <c r="L70" s="55" t="s">
        <v>30</v>
      </c>
      <c r="M70" s="95" t="s">
        <v>30</v>
      </c>
    </row>
    <row r="71" spans="1:13" s="33" customFormat="1" ht="16.5" customHeight="1">
      <c r="A71" s="79">
        <v>1</v>
      </c>
      <c r="B71" s="99"/>
      <c r="C71" s="29"/>
      <c r="D71" s="29"/>
      <c r="E71" s="29"/>
      <c r="F71" s="29"/>
      <c r="G71" s="29"/>
      <c r="H71" s="30"/>
      <c r="I71" s="121"/>
      <c r="J71" s="121"/>
      <c r="K71" s="97"/>
      <c r="L71" s="63"/>
      <c r="M71" s="80"/>
    </row>
    <row r="72" spans="1:13" s="33" customFormat="1" ht="16.5" customHeight="1">
      <c r="A72" s="79">
        <v>2</v>
      </c>
      <c r="B72" s="99"/>
      <c r="C72" s="29"/>
      <c r="D72" s="29"/>
      <c r="E72" s="29"/>
      <c r="F72" s="29"/>
      <c r="G72" s="29"/>
      <c r="H72" s="30"/>
      <c r="I72" s="121"/>
      <c r="J72" s="121"/>
      <c r="K72" s="97"/>
      <c r="L72" s="63"/>
      <c r="M72" s="80"/>
    </row>
    <row r="73" spans="1:13" s="33" customFormat="1" ht="16.5" customHeight="1">
      <c r="A73" s="79"/>
      <c r="B73" s="99"/>
      <c r="C73" s="29"/>
      <c r="D73" s="29"/>
      <c r="E73" s="29"/>
      <c r="F73" s="29"/>
      <c r="G73" s="29"/>
      <c r="H73" s="30"/>
      <c r="I73" s="121"/>
      <c r="J73" s="121"/>
      <c r="K73" s="97"/>
      <c r="L73" s="63"/>
      <c r="M73" s="80"/>
    </row>
    <row r="74" spans="1:13" s="33" customFormat="1" ht="18.75" customHeight="1" thickBot="1">
      <c r="A74" s="122" t="s">
        <v>28</v>
      </c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4"/>
    </row>
    <row r="75" spans="1:13" s="33" customFormat="1" ht="17.25" thickBot="1">
      <c r="A75" s="125" t="s">
        <v>59</v>
      </c>
      <c r="B75" s="126"/>
      <c r="C75" s="126"/>
      <c r="D75" s="126"/>
      <c r="E75" s="126"/>
      <c r="F75" s="126"/>
      <c r="G75" s="126"/>
      <c r="H75" s="82">
        <f>SUM(H71:H73)</f>
        <v>0</v>
      </c>
      <c r="I75" s="127"/>
      <c r="J75" s="127"/>
      <c r="K75" s="127"/>
      <c r="L75" s="127"/>
      <c r="M75" s="128"/>
    </row>
    <row r="76" spans="1:13" s="33" customFormat="1">
      <c r="A76" s="35"/>
      <c r="B76" s="35"/>
      <c r="C76" s="35"/>
      <c r="D76" s="35"/>
      <c r="E76" s="35"/>
      <c r="F76" s="35"/>
      <c r="G76" s="35"/>
      <c r="H76" s="4"/>
      <c r="I76" s="57"/>
      <c r="J76" s="57"/>
      <c r="K76" s="57"/>
      <c r="L76" s="57"/>
      <c r="M76" s="57"/>
    </row>
    <row r="77" spans="1:13" ht="17.25" thickBot="1">
      <c r="A77" s="120" t="s">
        <v>62</v>
      </c>
      <c r="B77" s="120"/>
      <c r="C77" s="58"/>
      <c r="D77" s="58"/>
      <c r="E77" s="58"/>
      <c r="F77" s="58"/>
      <c r="G77" s="58"/>
      <c r="H77" s="58"/>
      <c r="I77" s="5"/>
      <c r="J77" s="5"/>
      <c r="K77" s="5"/>
    </row>
    <row r="78" spans="1:13" ht="17.25" thickBot="1">
      <c r="A78" s="96" t="s">
        <v>2</v>
      </c>
      <c r="B78" s="107">
        <f>H75</f>
        <v>0</v>
      </c>
      <c r="C78" s="58"/>
      <c r="D78" s="58"/>
      <c r="E78" s="58"/>
      <c r="F78" s="58"/>
      <c r="G78" s="58"/>
      <c r="H78" s="58"/>
      <c r="I78" s="5"/>
      <c r="J78" s="5"/>
      <c r="K78" s="5"/>
    </row>
    <row r="79" spans="1:13" s="33" customFormat="1">
      <c r="A79" s="35"/>
      <c r="B79" s="35"/>
      <c r="C79" s="35"/>
      <c r="D79" s="35"/>
      <c r="E79" s="35"/>
      <c r="F79" s="35"/>
      <c r="G79" s="35"/>
      <c r="H79" s="4"/>
      <c r="I79" s="57"/>
      <c r="J79" s="57"/>
      <c r="K79" s="57"/>
      <c r="L79" s="57"/>
      <c r="M79" s="57"/>
    </row>
    <row r="80" spans="1:13">
      <c r="A80" s="119" t="s">
        <v>48</v>
      </c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</row>
    <row r="81" spans="1:13">
      <c r="A81" s="14"/>
      <c r="B81" s="14"/>
      <c r="C81" s="14"/>
      <c r="D81" s="14"/>
      <c r="E81" s="14"/>
      <c r="F81" s="14"/>
      <c r="G81" s="14"/>
      <c r="H81" s="4"/>
      <c r="I81" s="4"/>
      <c r="J81" s="8"/>
      <c r="K81" s="8"/>
      <c r="L81" s="8"/>
      <c r="M81" s="8"/>
    </row>
    <row r="82" spans="1:13">
      <c r="A82" s="120" t="s">
        <v>29</v>
      </c>
      <c r="B82" s="120"/>
      <c r="C82" s="14"/>
      <c r="D82" s="4"/>
      <c r="E82" s="12"/>
      <c r="F82" s="12"/>
      <c r="G82" s="12"/>
      <c r="H82" s="4"/>
      <c r="I82" s="4"/>
      <c r="J82" s="4"/>
      <c r="K82" s="4"/>
      <c r="L82" s="4"/>
      <c r="M82" s="4"/>
    </row>
    <row r="83" spans="1:13" ht="25.5" customHeight="1">
      <c r="A83" s="10" t="s">
        <v>14</v>
      </c>
      <c r="B83" s="108"/>
      <c r="C83" s="3"/>
      <c r="D83" s="3"/>
      <c r="E83" s="4"/>
      <c r="F83" s="4"/>
      <c r="G83" s="4"/>
      <c r="H83" s="13"/>
      <c r="I83" s="12"/>
      <c r="J83" s="12"/>
      <c r="K83" s="4"/>
      <c r="L83" s="12" t="s">
        <v>12</v>
      </c>
      <c r="M83" s="108"/>
    </row>
    <row r="84" spans="1:13" ht="24" customHeight="1">
      <c r="A84" s="13" t="s">
        <v>11</v>
      </c>
      <c r="B84" s="109"/>
      <c r="C84" s="3"/>
      <c r="D84" s="3"/>
      <c r="E84" s="4"/>
      <c r="F84" s="4"/>
      <c r="G84" s="4"/>
      <c r="H84" s="4"/>
      <c r="I84" s="4"/>
      <c r="J84" s="12"/>
      <c r="K84" s="4"/>
      <c r="L84" s="12" t="s">
        <v>13</v>
      </c>
      <c r="M84" s="109"/>
    </row>
    <row r="85" spans="1:13" ht="23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12" t="s">
        <v>17</v>
      </c>
      <c r="M85" s="109"/>
    </row>
    <row r="86" spans="1:1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</sheetData>
  <sheetProtection sheet="1" objects="1" scenarios="1" formatCells="0" formatColumns="0" formatRows="0" insertRows="0" deleteRows="0"/>
  <protectedRanges>
    <protectedRange sqref="M83:M85" name="範圍11"/>
    <protectedRange sqref="B83:B84" name="範圍10"/>
    <protectedRange sqref="A71:M73" name="範圍9"/>
    <protectedRange sqref="B65" name="範圍8"/>
    <protectedRange sqref="C52:C54" name="範圍7"/>
    <protectedRange sqref="A42:E44" name="範圍6"/>
    <protectedRange sqref="A32:M34" name="範圍5"/>
    <protectedRange sqref="A25:M27" name="範圍4"/>
    <protectedRange sqref="A18:M20" name="範圍3"/>
    <protectedRange sqref="B11" name="範圍2"/>
    <protectedRange sqref="A3" name="範圍1"/>
  </protectedRanges>
  <mergeCells count="61">
    <mergeCell ref="A2:M2"/>
    <mergeCell ref="A30:M30"/>
    <mergeCell ref="A1:M1"/>
    <mergeCell ref="A3:M3"/>
    <mergeCell ref="A6:M6"/>
    <mergeCell ref="A14:A15"/>
    <mergeCell ref="B14:B15"/>
    <mergeCell ref="C14:C15"/>
    <mergeCell ref="D14:D15"/>
    <mergeCell ref="E14:G14"/>
    <mergeCell ref="H14:H15"/>
    <mergeCell ref="I14:I15"/>
    <mergeCell ref="J14:J15"/>
    <mergeCell ref="K14:K15"/>
    <mergeCell ref="L14:L15"/>
    <mergeCell ref="M14:M15"/>
    <mergeCell ref="B40:D40"/>
    <mergeCell ref="A35:M35"/>
    <mergeCell ref="A36:G36"/>
    <mergeCell ref="A16:M16"/>
    <mergeCell ref="A21:M21"/>
    <mergeCell ref="A22:G22"/>
    <mergeCell ref="J22:M22"/>
    <mergeCell ref="A23:M23"/>
    <mergeCell ref="A28:M28"/>
    <mergeCell ref="A29:G29"/>
    <mergeCell ref="A37:G37"/>
    <mergeCell ref="A39:L39"/>
    <mergeCell ref="J29:M29"/>
    <mergeCell ref="J37:M37"/>
    <mergeCell ref="J36:M36"/>
    <mergeCell ref="K68:K69"/>
    <mergeCell ref="L68:L69"/>
    <mergeCell ref="B41:D41"/>
    <mergeCell ref="B42:D42"/>
    <mergeCell ref="B43:D43"/>
    <mergeCell ref="B44:D44"/>
    <mergeCell ref="A45:F45"/>
    <mergeCell ref="G46:J46"/>
    <mergeCell ref="A49:B49"/>
    <mergeCell ref="B51:D51"/>
    <mergeCell ref="A62:M62"/>
    <mergeCell ref="A46:D46"/>
    <mergeCell ref="M68:M69"/>
    <mergeCell ref="A80:M80"/>
    <mergeCell ref="A82:B82"/>
    <mergeCell ref="I71:J71"/>
    <mergeCell ref="I72:J72"/>
    <mergeCell ref="I73:J73"/>
    <mergeCell ref="A74:M74"/>
    <mergeCell ref="A75:G75"/>
    <mergeCell ref="I75:M75"/>
    <mergeCell ref="A77:B77"/>
    <mergeCell ref="I70:J70"/>
    <mergeCell ref="A68:A69"/>
    <mergeCell ref="B68:B69"/>
    <mergeCell ref="C68:C69"/>
    <mergeCell ref="D68:D69"/>
    <mergeCell ref="E68:G68"/>
    <mergeCell ref="H68:H69"/>
    <mergeCell ref="I68:J69"/>
  </mergeCells>
  <phoneticPr fontId="17" type="noConversion"/>
  <conditionalFormatting sqref="K51">
    <cfRule type="expression" dxfId="6" priority="9">
      <formula>ISNUMBER(SEARCH("B7",#REF!))</formula>
    </cfRule>
  </conditionalFormatting>
  <conditionalFormatting sqref="I36 I75:I76 I79">
    <cfRule type="expression" dxfId="5" priority="8">
      <formula>$I$36&gt;20%</formula>
    </cfRule>
  </conditionalFormatting>
  <conditionalFormatting sqref="D54">
    <cfRule type="expression" dxfId="4" priority="7">
      <formula>$D$54&gt;30%</formula>
    </cfRule>
  </conditionalFormatting>
  <conditionalFormatting sqref="D57">
    <cfRule type="expression" dxfId="3" priority="5">
      <formula>$F$46&gt;5</formula>
    </cfRule>
  </conditionalFormatting>
  <conditionalFormatting sqref="D55">
    <cfRule type="expression" dxfId="2" priority="2">
      <formula>$D$55&lt;&gt;$I$37</formula>
    </cfRule>
  </conditionalFormatting>
  <conditionalFormatting sqref="F46">
    <cfRule type="expression" dxfId="1" priority="4">
      <formula>$F$46&gt;5%</formula>
    </cfRule>
  </conditionalFormatting>
  <conditionalFormatting sqref="D56">
    <cfRule type="expression" dxfId="0" priority="3">
      <formula>$F$46&gt;5%</formula>
    </cfRule>
  </conditionalFormatting>
  <dataValidations count="2">
    <dataValidation type="list" showInputMessage="1" showErrorMessage="1" sqref="C31:C34 C17:C20 C24:C27 C70:C73" xr:uid="{2D30549C-1231-4E02-B2DA-74514B8B4B29}">
      <formula1>"是,否"</formula1>
    </dataValidation>
    <dataValidation type="list" allowBlank="1" showInputMessage="1" showErrorMessage="1" sqref="K31:K34 K17:K20 K24:K27 K70:K73" xr:uid="{77657F7A-6BD4-41BE-9E55-0AAC8C3904FA}">
      <formula1>"完全達到目標,大致達到目標,部分達到目標,未能達到目標"</formula1>
    </dataValidation>
  </dataValidations>
  <pageMargins left="0.59055118110236227" right="0.59055118110236227" top="0.39370078740157483" bottom="0.39370078740157483" header="0.31496062992125984" footer="0.31496062992125984"/>
  <pageSetup paperSize="8" scale="88" fitToHeight="0" orientation="landscape" r:id="rId1"/>
  <rowBreaks count="1" manualBreakCount="1">
    <brk id="47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2 R N W 4 B v c V y n A A A A 9 w A A A B I A H A B D b 2 5 m a W c v U G F j a 2 F n Z S 5 4 b W w g o h g A K K A U A A A A A A A A A A A A A A A A A A A A A A A A A A A A h Y + x C s I w G I R f p W R v k k Y o t q T p 4 C J o Q R D E N c T Y B t u / 0 q S m 7 + b g I / k K V r T q 5 n h 3 3 8 H d / X r j + d D U w U V 3 1 r S Q o Q h T F G h Q 7 c F A m a H e H c M 5 y g X f S H W S p Q 5 G G G w 6 W J O h y r l z S o j 3 H v s Z b r u S M E o j s i / W W 1 X p R o Y G r J O g N P q 0 D v 9 b S P D d a 4 x g O I l x l M Q x w 5 S T y e W F g S / B x s H P 9 M f k i 7 5 2 f a e F h n C 5 4 m S S n L x P i A d Q S w M E F A A C A A g A 8 2 R N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N k T V s o i k e 4 D g A A A B E A A A A T A B w A R m 9 y b X V s Y X M v U 2 V j d G l v b j E u b S C i G A A o o B Q A A A A A A A A A A A A A A A A A A A A A A A A A A A A r T k 0 u y c z P U w i G 0 I b W A F B L A Q I t A B Q A A g A I A P N k T V u A b 3 F c p w A A A P c A A A A S A A A A A A A A A A A A A A A A A A A A A A B D b 2 5 m a W c v U G F j a 2 F n Z S 5 4 b W x Q S w E C L Q A U A A I A C A D z Z E 1 b D 8 r p q 6 Q A A A D p A A A A E w A A A A A A A A A A A A A A A A D z A A A A W 0 N v b n R l b n R f V H l w Z X N d L n h t b F B L A Q I t A B Q A A g A I A P N k T V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z i C R i u o G c R b A U 5 p L O v I U C A A A A A A I A A A A A A A N m A A D A A A A A E A A A A I 0 N g d g u b K T 4 x o 1 / H L o y L p w A A A A A B I A A A K A A A A A Q A A A A z p D B 1 o 8 r + e 7 b F F M Y m s Q N F l A A A A A V I u d P D 4 k y Q 6 j x z Q g n 9 i T J d e F j O 2 6 e W t m f M e q 4 L g p P n b 6 B M x r n 0 R U p K F 4 / S Y B 2 l q K F 1 4 a W m P C W B K 9 9 X i U V E f 3 + B s O a C K l C P t k t W Z 4 2 F 7 p z F x Q A A A B / z A 1 3 T l m / G N k R A P Z W O X q o z D T s D Q = = < / D a t a M a s h u p > 
</file>

<file path=customXml/itemProps1.xml><?xml version="1.0" encoding="utf-8"?>
<ds:datastoreItem xmlns:ds="http://schemas.openxmlformats.org/officeDocument/2006/customXml" ds:itemID="{6C0A3592-D205-4D52-BF11-EFA2CDC5D76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報告_blank</vt:lpstr>
      <vt:lpstr>報告_blank!Print_Area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2026-05-04T08:52:48Z</cp:lastPrinted>
  <dcterms:created xsi:type="dcterms:W3CDTF">2025-10-06T04:48:07Z</dcterms:created>
  <dcterms:modified xsi:type="dcterms:W3CDTF">2026-05-04T09:02:41Z</dcterms:modified>
</cp:coreProperties>
</file>